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45" windowWidth="15300" windowHeight="493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mới'!$A$4:$T$248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L264" i="4" l="1"/>
  <c r="J565" i="4"/>
  <c r="I568" i="4"/>
  <c r="I10" i="4"/>
  <c r="G260" i="4"/>
  <c r="I332" i="4"/>
  <c r="H342" i="4"/>
  <c r="H340" i="4"/>
  <c r="K338" i="4"/>
  <c r="J338" i="4"/>
  <c r="G335" i="4"/>
  <c r="E245" i="4"/>
  <c r="I284" i="4" l="1"/>
  <c r="H287" i="4"/>
  <c r="H286" i="4"/>
  <c r="H288" i="4" s="1"/>
  <c r="H275" i="4"/>
  <c r="H274" i="4"/>
  <c r="J277" i="4"/>
  <c r="H578" i="4" l="1"/>
  <c r="E581" i="4"/>
  <c r="E557" i="4" l="1"/>
  <c r="H704" i="4" l="1"/>
  <c r="H764" i="4"/>
  <c r="E758" i="4" l="1"/>
  <c r="H903" i="4" l="1"/>
  <c r="G925" i="4"/>
  <c r="F901" i="4"/>
  <c r="E925" i="4"/>
  <c r="G1046" i="4" l="1"/>
  <c r="H1045" i="4"/>
  <c r="G1068" i="4"/>
  <c r="G989" i="4"/>
  <c r="E1068" i="4"/>
  <c r="H1157" i="4" l="1"/>
  <c r="G1194" i="4"/>
  <c r="H1163" i="4"/>
  <c r="H1100" i="4"/>
  <c r="E1194" i="4"/>
  <c r="G1317" i="4" l="1"/>
  <c r="I1302" i="4"/>
  <c r="H1317" i="4"/>
  <c r="F160" i="2"/>
  <c r="F1243" i="4" l="1"/>
  <c r="E1317" i="4"/>
  <c r="E1496" i="4" l="1"/>
  <c r="H1496" i="4"/>
  <c r="G1496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<sst xmlns="http://schemas.openxmlformats.org/spreadsheetml/2006/main" count="13796" uniqueCount="4488">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</sst>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###,##0.#########;\(###,##0.#########\)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2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4" fillId="0" borderId="0"/>
  </cellStyleXfs>
  <cellXfs count="231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3" fontId="18" fillId="0" borderId="1" xfId="1" quotePrefix="1" applyNumberFormat="1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3" fontId="32" fillId="0" borderId="1" xfId="1" quotePrefix="1" applyNumberFormat="1" applyFont="1" applyBorder="1" applyAlignment="1">
      <alignment horizontal="right" vertical="top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3" fontId="12" fillId="0" borderId="1" xfId="1" quotePrefix="1" applyNumberFormat="1" applyFont="1" applyBorder="1" applyAlignment="1">
      <alignment horizontal="right" vertical="top" wrapText="1"/>
    </xf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4" fillId="0" borderId="0" xfId="1" applyFont="1" applyBorder="1" applyAlignment="1">
      <alignment horizontal="right"/>
    </xf>
    <xf numFmtId="0" fontId="12" fillId="0" borderId="0" xfId="1" applyFont="1" applyAlignment="1">
      <alignment horizontal="center"/>
    </xf>
    <xf numFmtId="0" fontId="29" fillId="0" borderId="0" xfId="1" applyFont="1" applyAlignment="1">
      <alignment horizontal="center"/>
    </xf>
    <xf numFmtId="0" fontId="36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 wrapText="1"/>
    </xf>
    <xf numFmtId="0" fontId="0" fillId="0" borderId="1" xfId="0" applyBorder="1"/>
    <xf numFmtId="0" fontId="38" fillId="0" borderId="1" xfId="0" applyFont="1" applyBorder="1"/>
    <xf numFmtId="0" fontId="39" fillId="0" borderId="1" xfId="0" applyFont="1" applyBorder="1"/>
    <xf numFmtId="0" fontId="40" fillId="0" borderId="1" xfId="0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284" zoomScaleNormal="100" workbookViewId="0">
      <selection activeCell="F284" sqref="F284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207" t="s">
        <v>166</v>
      </c>
      <c r="B1" s="207"/>
      <c r="C1" s="207"/>
      <c r="D1" s="207"/>
      <c r="E1" s="207"/>
      <c r="F1" s="207"/>
      <c r="G1" s="207"/>
      <c r="H1" s="207"/>
    </row>
    <row r="2" spans="1:8" ht="18.75" x14ac:dyDescent="0.3">
      <c r="A2" s="208" t="s">
        <v>0</v>
      </c>
      <c r="B2" s="208"/>
      <c r="C2" s="208"/>
      <c r="D2" s="208"/>
      <c r="E2" s="208"/>
      <c r="F2" s="208"/>
      <c r="G2" s="208"/>
      <c r="H2" s="208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209" t="s">
        <v>1565</v>
      </c>
      <c r="B4" s="209"/>
      <c r="C4" s="209"/>
      <c r="D4" s="209"/>
      <c r="E4" s="209"/>
      <c r="F4" s="209"/>
      <c r="G4" s="209"/>
      <c r="H4" s="209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210" t="s">
        <v>330</v>
      </c>
      <c r="B97" s="211"/>
      <c r="C97" s="211"/>
      <c r="D97" s="211"/>
      <c r="E97" s="212"/>
      <c r="F97" s="17">
        <f>SUM(F7:F96)</f>
        <v>42200000</v>
      </c>
      <c r="G97" s="22"/>
      <c r="H97" s="8"/>
    </row>
    <row r="98" spans="1:8" ht="15.75" x14ac:dyDescent="0.25">
      <c r="A98" s="213" t="s">
        <v>1561</v>
      </c>
      <c r="B98" s="214"/>
      <c r="C98" s="214"/>
      <c r="D98" s="214"/>
      <c r="E98" s="214"/>
      <c r="F98" s="214"/>
      <c r="G98" s="214"/>
      <c r="H98" s="215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205" t="s">
        <v>1560</v>
      </c>
      <c r="B100" s="205"/>
      <c r="C100" s="205"/>
      <c r="D100" s="205"/>
      <c r="E100" s="205"/>
      <c r="F100" s="205"/>
      <c r="G100" s="205"/>
      <c r="H100" s="205"/>
    </row>
    <row r="101" spans="1:8" ht="15.75" x14ac:dyDescent="0.25">
      <c r="A101" s="206" t="s">
        <v>9</v>
      </c>
      <c r="B101" s="206"/>
      <c r="C101" s="206"/>
      <c r="D101" s="81"/>
      <c r="E101" s="206" t="s">
        <v>10</v>
      </c>
      <c r="F101" s="206"/>
      <c r="G101" s="206"/>
      <c r="H101" s="206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206" t="s">
        <v>11</v>
      </c>
      <c r="B106" s="206"/>
      <c r="C106" s="206"/>
      <c r="D106" s="81"/>
      <c r="E106" s="206" t="s">
        <v>12</v>
      </c>
      <c r="F106" s="206"/>
      <c r="G106" s="206"/>
      <c r="H106" s="206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204" t="s">
        <v>183</v>
      </c>
      <c r="C109" s="204"/>
      <c r="D109" s="204"/>
      <c r="G109" s="24"/>
    </row>
    <row r="110" spans="1:8" x14ac:dyDescent="0.25">
      <c r="B110" s="204" t="s">
        <v>1863</v>
      </c>
      <c r="C110" s="204"/>
      <c r="D110" s="204"/>
      <c r="E110" s="204"/>
      <c r="G110" s="24"/>
    </row>
    <row r="111" spans="1:8" x14ac:dyDescent="0.25">
      <c r="B111" s="204" t="s">
        <v>1865</v>
      </c>
      <c r="C111" s="204"/>
      <c r="D111" s="204"/>
      <c r="E111" s="204"/>
      <c r="G111" s="24"/>
    </row>
    <row r="112" spans="1:8" x14ac:dyDescent="0.25">
      <c r="B112" s="204" t="s">
        <v>1864</v>
      </c>
      <c r="C112" s="204"/>
      <c r="D112" s="204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207" t="s">
        <v>166</v>
      </c>
      <c r="B119" s="207"/>
      <c r="C119" s="207"/>
      <c r="D119" s="207"/>
      <c r="E119" s="207"/>
      <c r="F119" s="207"/>
      <c r="G119" s="207"/>
      <c r="H119" s="207"/>
    </row>
    <row r="120" spans="1:8" ht="18.75" x14ac:dyDescent="0.3">
      <c r="A120" s="208" t="s">
        <v>0</v>
      </c>
      <c r="B120" s="208"/>
      <c r="C120" s="208"/>
      <c r="D120" s="208"/>
      <c r="E120" s="208"/>
      <c r="F120" s="208"/>
      <c r="G120" s="208"/>
      <c r="H120" s="208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209" t="s">
        <v>331</v>
      </c>
      <c r="B122" s="209"/>
      <c r="C122" s="209"/>
      <c r="D122" s="209"/>
      <c r="E122" s="209"/>
      <c r="F122" s="209"/>
      <c r="G122" s="209"/>
      <c r="H122" s="209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210" t="s">
        <v>330</v>
      </c>
      <c r="B322" s="211"/>
      <c r="C322" s="211"/>
      <c r="D322" s="211"/>
      <c r="E322" s="212"/>
      <c r="F322" s="17">
        <f>SUM(F125:F321)</f>
        <v>102405000</v>
      </c>
      <c r="G322" s="22"/>
      <c r="H322" s="8"/>
      <c r="J322" s="204" t="s">
        <v>183</v>
      </c>
      <c r="K322" s="204"/>
      <c r="L322" s="204"/>
      <c r="O322" s="24"/>
    </row>
    <row r="323" spans="1:15" ht="15.75" x14ac:dyDescent="0.25">
      <c r="A323" s="213" t="s">
        <v>1561</v>
      </c>
      <c r="B323" s="214"/>
      <c r="C323" s="214"/>
      <c r="D323" s="214"/>
      <c r="E323" s="214"/>
      <c r="F323" s="214"/>
      <c r="G323" s="214"/>
      <c r="H323" s="215"/>
      <c r="J323" s="204" t="s">
        <v>1271</v>
      </c>
      <c r="K323" s="204"/>
      <c r="L323" s="204"/>
      <c r="M323" s="204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204" t="s">
        <v>1272</v>
      </c>
      <c r="K324" s="204"/>
      <c r="L324" s="204"/>
      <c r="M324" s="204"/>
      <c r="O324" s="24"/>
    </row>
    <row r="325" spans="1:15" ht="15.75" x14ac:dyDescent="0.25">
      <c r="A325" s="205" t="s">
        <v>1560</v>
      </c>
      <c r="B325" s="205"/>
      <c r="C325" s="205"/>
      <c r="D325" s="205"/>
      <c r="E325" s="205"/>
      <c r="F325" s="205"/>
      <c r="G325" s="205"/>
      <c r="H325" s="205"/>
      <c r="J325" s="204" t="s">
        <v>1357</v>
      </c>
      <c r="K325" s="204"/>
      <c r="L325" s="204"/>
      <c r="O325" s="24"/>
    </row>
    <row r="326" spans="1:15" ht="15.75" x14ac:dyDescent="0.25">
      <c r="A326" s="206" t="s">
        <v>9</v>
      </c>
      <c r="B326" s="206"/>
      <c r="C326" s="206"/>
      <c r="D326" s="67"/>
      <c r="E326" s="206" t="s">
        <v>10</v>
      </c>
      <c r="F326" s="206"/>
      <c r="G326" s="206"/>
      <c r="H326" s="206"/>
      <c r="J326" s="204" t="s">
        <v>1356</v>
      </c>
      <c r="K326" s="204"/>
      <c r="L326" s="204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206" t="s">
        <v>11</v>
      </c>
      <c r="B331" s="206"/>
      <c r="C331" s="206"/>
      <c r="D331" s="67"/>
      <c r="E331" s="206" t="s">
        <v>12</v>
      </c>
      <c r="F331" s="206"/>
      <c r="G331" s="206"/>
      <c r="H331" s="206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204" t="s">
        <v>183</v>
      </c>
      <c r="C334" s="204"/>
      <c r="D334" s="204"/>
      <c r="G334" s="24"/>
      <c r="K334">
        <v>1850</v>
      </c>
    </row>
    <row r="335" spans="1:15" x14ac:dyDescent="0.25">
      <c r="B335" s="204" t="s">
        <v>1558</v>
      </c>
      <c r="C335" s="204"/>
      <c r="D335" s="204"/>
      <c r="E335" s="204"/>
      <c r="G335" s="24"/>
      <c r="K335">
        <v>81730</v>
      </c>
    </row>
    <row r="336" spans="1:15" x14ac:dyDescent="0.25">
      <c r="B336" s="204" t="s">
        <v>1562</v>
      </c>
      <c r="C336" s="204"/>
      <c r="D336" s="204"/>
      <c r="E336" s="204"/>
      <c r="G336" s="24"/>
      <c r="K336">
        <v>935</v>
      </c>
    </row>
    <row r="337" spans="1:11" x14ac:dyDescent="0.25">
      <c r="B337" s="204" t="s">
        <v>1563</v>
      </c>
      <c r="C337" s="204"/>
      <c r="D337" s="204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209" t="s">
        <v>331</v>
      </c>
      <c r="B342" s="209"/>
      <c r="C342" s="209"/>
      <c r="D342" s="209"/>
      <c r="E342" s="209"/>
      <c r="F342" s="209"/>
      <c r="G342" s="209"/>
      <c r="H342" s="209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210" t="s">
        <v>330</v>
      </c>
      <c r="B545" s="211"/>
      <c r="C545" s="211"/>
      <c r="D545" s="211"/>
      <c r="E545" s="212"/>
      <c r="F545" s="17">
        <f>SUM(F345:F544)</f>
        <v>96730000</v>
      </c>
      <c r="G545" s="22"/>
      <c r="H545" s="8"/>
    </row>
    <row r="546" spans="1:8" ht="15.75" x14ac:dyDescent="0.25">
      <c r="A546" s="213" t="s">
        <v>987</v>
      </c>
      <c r="B546" s="214"/>
      <c r="C546" s="214"/>
      <c r="D546" s="214"/>
      <c r="E546" s="214"/>
      <c r="F546" s="214"/>
      <c r="G546" s="214"/>
      <c r="H546" s="215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205" t="s">
        <v>988</v>
      </c>
      <c r="B548" s="205"/>
      <c r="C548" s="205"/>
      <c r="D548" s="205"/>
      <c r="E548" s="205"/>
      <c r="F548" s="205"/>
      <c r="G548" s="205"/>
      <c r="H548" s="205"/>
    </row>
    <row r="549" spans="1:8" ht="15.75" x14ac:dyDescent="0.25">
      <c r="A549" s="206" t="s">
        <v>9</v>
      </c>
      <c r="B549" s="206"/>
      <c r="C549" s="206"/>
      <c r="D549" s="35"/>
      <c r="E549" s="206" t="s">
        <v>10</v>
      </c>
      <c r="F549" s="206"/>
      <c r="G549" s="206"/>
      <c r="H549" s="206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206" t="s">
        <v>11</v>
      </c>
      <c r="B554" s="206"/>
      <c r="C554" s="206"/>
      <c r="D554" s="35"/>
      <c r="E554" s="206" t="s">
        <v>242</v>
      </c>
      <c r="F554" s="206"/>
      <c r="G554" s="206"/>
      <c r="H554" s="206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204" t="s">
        <v>183</v>
      </c>
      <c r="C556" s="204"/>
      <c r="D556" s="204"/>
      <c r="G556" s="24"/>
    </row>
    <row r="557" spans="1:8" x14ac:dyDescent="0.25">
      <c r="B557" s="204" t="s">
        <v>990</v>
      </c>
      <c r="C557" s="204"/>
      <c r="D557" s="204"/>
      <c r="E557" s="204"/>
      <c r="G557" s="24"/>
    </row>
    <row r="558" spans="1:8" x14ac:dyDescent="0.25">
      <c r="B558" s="204" t="s">
        <v>991</v>
      </c>
      <c r="C558" s="204"/>
      <c r="D558" s="204"/>
      <c r="G558" s="24"/>
    </row>
    <row r="564" spans="1:8" ht="18.75" x14ac:dyDescent="0.3">
      <c r="A564" s="207" t="s">
        <v>166</v>
      </c>
      <c r="B564" s="207"/>
      <c r="C564" s="207"/>
      <c r="D564" s="207"/>
      <c r="E564" s="207"/>
      <c r="F564" s="207"/>
      <c r="G564" s="207"/>
      <c r="H564" s="207"/>
    </row>
    <row r="565" spans="1:8" ht="18.75" x14ac:dyDescent="0.3">
      <c r="A565" s="208" t="s">
        <v>0</v>
      </c>
      <c r="B565" s="208"/>
      <c r="C565" s="208"/>
      <c r="D565" s="208"/>
      <c r="E565" s="208"/>
      <c r="F565" s="208"/>
      <c r="G565" s="208"/>
      <c r="H565" s="208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209" t="s">
        <v>331</v>
      </c>
      <c r="B567" s="209"/>
      <c r="C567" s="209"/>
      <c r="D567" s="209"/>
      <c r="E567" s="209"/>
      <c r="F567" s="209"/>
      <c r="G567" s="209"/>
      <c r="H567" s="209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210" t="s">
        <v>330</v>
      </c>
      <c r="B745" s="211"/>
      <c r="C745" s="211"/>
      <c r="D745" s="211"/>
      <c r="E745" s="212"/>
      <c r="F745" s="17">
        <f>SUM(F570:F744)</f>
        <v>78450000</v>
      </c>
      <c r="G745" s="22"/>
      <c r="H745" s="8"/>
    </row>
    <row r="746" spans="1:8" ht="15.75" x14ac:dyDescent="0.25">
      <c r="A746" s="213" t="s">
        <v>569</v>
      </c>
      <c r="B746" s="214"/>
      <c r="C746" s="214"/>
      <c r="D746" s="214"/>
      <c r="E746" s="214"/>
      <c r="F746" s="214"/>
      <c r="G746" s="214"/>
      <c r="H746" s="215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205" t="s">
        <v>410</v>
      </c>
      <c r="B748" s="205"/>
      <c r="C748" s="205"/>
      <c r="D748" s="205"/>
      <c r="E748" s="205"/>
      <c r="F748" s="205"/>
      <c r="G748" s="205"/>
      <c r="H748" s="205"/>
    </row>
    <row r="749" spans="1:8" ht="15.75" x14ac:dyDescent="0.25">
      <c r="A749" s="206" t="s">
        <v>9</v>
      </c>
      <c r="B749" s="206"/>
      <c r="C749" s="206"/>
      <c r="D749" s="20"/>
      <c r="E749" s="206" t="s">
        <v>10</v>
      </c>
      <c r="F749" s="206"/>
      <c r="G749" s="206"/>
      <c r="H749" s="206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206" t="s">
        <v>11</v>
      </c>
      <c r="B754" s="206"/>
      <c r="C754" s="206"/>
      <c r="D754" s="20"/>
      <c r="E754" s="206" t="s">
        <v>242</v>
      </c>
      <c r="F754" s="206"/>
      <c r="G754" s="206"/>
      <c r="H754" s="206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204" t="s">
        <v>183</v>
      </c>
      <c r="C756" s="204"/>
      <c r="D756" s="204"/>
      <c r="G756" s="24"/>
    </row>
    <row r="757" spans="1:8" x14ac:dyDescent="0.25">
      <c r="B757" s="204" t="s">
        <v>411</v>
      </c>
      <c r="C757" s="204"/>
      <c r="D757" s="204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204" t="s">
        <v>570</v>
      </c>
      <c r="C759" s="204"/>
      <c r="D759" s="204"/>
      <c r="G759" s="24"/>
    </row>
    <row r="761" spans="1:8" x14ac:dyDescent="0.25">
      <c r="G761" t="s">
        <v>413</v>
      </c>
    </row>
    <row r="791" spans="1:8" ht="18.75" x14ac:dyDescent="0.3">
      <c r="A791" s="207" t="s">
        <v>166</v>
      </c>
      <c r="B791" s="207"/>
      <c r="C791" s="207"/>
      <c r="D791" s="207"/>
      <c r="E791" s="207"/>
      <c r="F791" s="207"/>
      <c r="G791" s="207"/>
      <c r="H791" s="207"/>
    </row>
    <row r="792" spans="1:8" ht="18.75" x14ac:dyDescent="0.3">
      <c r="A792" s="208" t="s">
        <v>0</v>
      </c>
      <c r="B792" s="208"/>
      <c r="C792" s="208"/>
      <c r="D792" s="208"/>
      <c r="E792" s="208"/>
      <c r="F792" s="208"/>
      <c r="G792" s="208"/>
      <c r="H792" s="208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209" t="s">
        <v>331</v>
      </c>
      <c r="B794" s="209"/>
      <c r="C794" s="209"/>
      <c r="D794" s="209"/>
      <c r="E794" s="209"/>
      <c r="F794" s="209"/>
      <c r="G794" s="209"/>
      <c r="H794" s="209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210" t="s">
        <v>330</v>
      </c>
      <c r="B897" s="211"/>
      <c r="C897" s="211"/>
      <c r="D897" s="211"/>
      <c r="E897" s="212"/>
      <c r="F897" s="17">
        <f>SUM(F797:F896)</f>
        <v>43210000</v>
      </c>
      <c r="G897" s="216"/>
      <c r="H897" s="217"/>
    </row>
    <row r="898" spans="1:8" ht="15.75" x14ac:dyDescent="0.25">
      <c r="A898" s="213" t="s">
        <v>414</v>
      </c>
      <c r="B898" s="214"/>
      <c r="C898" s="214"/>
      <c r="D898" s="214"/>
      <c r="E898" s="214"/>
      <c r="F898" s="214"/>
      <c r="G898" s="214"/>
      <c r="H898" s="215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205" t="s">
        <v>410</v>
      </c>
      <c r="B900" s="205"/>
      <c r="C900" s="205"/>
      <c r="D900" s="205"/>
      <c r="E900" s="205"/>
      <c r="F900" s="205"/>
      <c r="G900" s="205"/>
      <c r="H900" s="205"/>
    </row>
    <row r="901" spans="1:8" ht="15.75" x14ac:dyDescent="0.25">
      <c r="A901" s="206" t="s">
        <v>9</v>
      </c>
      <c r="B901" s="206"/>
      <c r="C901" s="206"/>
      <c r="D901" s="42"/>
      <c r="E901" s="206" t="s">
        <v>10</v>
      </c>
      <c r="F901" s="206"/>
      <c r="G901" s="206"/>
      <c r="H901" s="206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206" t="s">
        <v>11</v>
      </c>
      <c r="B906" s="206"/>
      <c r="C906" s="206"/>
      <c r="D906" s="42"/>
      <c r="E906" s="206" t="s">
        <v>242</v>
      </c>
      <c r="F906" s="206"/>
      <c r="G906" s="206"/>
      <c r="H906" s="206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204" t="s">
        <v>183</v>
      </c>
      <c r="C908" s="204"/>
      <c r="D908" s="204"/>
      <c r="G908" s="24"/>
    </row>
    <row r="909" spans="1:8" x14ac:dyDescent="0.25">
      <c r="B909" s="204"/>
      <c r="C909" s="204"/>
      <c r="D909" s="204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204" t="s">
        <v>599</v>
      </c>
      <c r="C911" s="204"/>
      <c r="D911" s="204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654" zoomScale="70" zoomScaleNormal="70" workbookViewId="0">
      <selection activeCell="D1362" sqref="D1362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207" t="s">
        <v>166</v>
      </c>
      <c r="B1" s="207"/>
      <c r="C1" s="207"/>
      <c r="D1" s="207"/>
      <c r="E1" s="207"/>
      <c r="F1" s="207"/>
      <c r="G1" s="207"/>
    </row>
    <row r="2" spans="1:7" ht="18.75" x14ac:dyDescent="0.3">
      <c r="A2" s="208" t="s">
        <v>0</v>
      </c>
      <c r="B2" s="208"/>
      <c r="C2" s="208"/>
      <c r="D2" s="208"/>
      <c r="E2" s="208"/>
      <c r="F2" s="208"/>
      <c r="G2" s="208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209" t="s">
        <v>1565</v>
      </c>
      <c r="B4" s="209"/>
      <c r="C4" s="209"/>
      <c r="D4" s="209"/>
      <c r="E4" s="209"/>
      <c r="F4" s="209"/>
      <c r="G4" s="209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5" customHeight="1" x14ac:dyDescent="0.25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5" customHeight="1" x14ac:dyDescent="0.25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5" customHeight="1" x14ac:dyDescent="0.25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5" customHeight="1" x14ac:dyDescent="0.25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5" customHeight="1" x14ac:dyDescent="0.25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5" customHeight="1" x14ac:dyDescent="0.25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5" customHeight="1" x14ac:dyDescent="0.25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5" customHeight="1" x14ac:dyDescent="0.25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5" customHeight="1" x14ac:dyDescent="0.25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5" customHeight="1" x14ac:dyDescent="0.25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5" customHeight="1" x14ac:dyDescent="0.25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5" customHeight="1" x14ac:dyDescent="0.25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5" customHeight="1" x14ac:dyDescent="0.25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5" customHeight="1" x14ac:dyDescent="0.25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5" customHeight="1" x14ac:dyDescent="0.25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5" customHeight="1" x14ac:dyDescent="0.25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5" customHeight="1" x14ac:dyDescent="0.25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5" customHeight="1" x14ac:dyDescent="0.25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5" customHeight="1" x14ac:dyDescent="0.25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5" customHeight="1" x14ac:dyDescent="0.25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5" customHeight="1" x14ac:dyDescent="0.25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5" customHeight="1" x14ac:dyDescent="0.25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5" customHeight="1" x14ac:dyDescent="0.25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5" customHeight="1" x14ac:dyDescent="0.25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5" customHeight="1" x14ac:dyDescent="0.25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5" customHeight="1" x14ac:dyDescent="0.25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5" customHeight="1" x14ac:dyDescent="0.25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5" customHeight="1" x14ac:dyDescent="0.25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5" customHeight="1" x14ac:dyDescent="0.25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5" customHeight="1" x14ac:dyDescent="0.25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5" customHeight="1" x14ac:dyDescent="0.25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5" customHeight="1" x14ac:dyDescent="0.25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5" customHeight="1" x14ac:dyDescent="0.25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5" customHeight="1" x14ac:dyDescent="0.25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5" customHeight="1" x14ac:dyDescent="0.25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5" customHeight="1" x14ac:dyDescent="0.25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5" customHeight="1" x14ac:dyDescent="0.25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5" customHeight="1" x14ac:dyDescent="0.25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5" customHeight="1" x14ac:dyDescent="0.25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5" customHeight="1" x14ac:dyDescent="0.25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5" customHeight="1" x14ac:dyDescent="0.25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5" customHeight="1" x14ac:dyDescent="0.25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5" customHeight="1" x14ac:dyDescent="0.25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5" customHeight="1" x14ac:dyDescent="0.25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5" customHeight="1" x14ac:dyDescent="0.25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5" customHeight="1" x14ac:dyDescent="0.25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5" customHeight="1" x14ac:dyDescent="0.25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5" customHeight="1" x14ac:dyDescent="0.25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5" customHeight="1" x14ac:dyDescent="0.25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5" customHeight="1" x14ac:dyDescent="0.25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5" customHeight="1" x14ac:dyDescent="0.25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5" customHeight="1" x14ac:dyDescent="0.25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5" customHeight="1" x14ac:dyDescent="0.25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5" customHeight="1" x14ac:dyDescent="0.25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5" customHeight="1" x14ac:dyDescent="0.25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5" customHeight="1" x14ac:dyDescent="0.25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5" customHeight="1" x14ac:dyDescent="0.25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5" customHeight="1" x14ac:dyDescent="0.25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5" customHeight="1" x14ac:dyDescent="0.25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5" customHeight="1" x14ac:dyDescent="0.25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5" customHeight="1" x14ac:dyDescent="0.25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5" customHeight="1" x14ac:dyDescent="0.25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5" customHeight="1" x14ac:dyDescent="0.25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5" customHeight="1" x14ac:dyDescent="0.25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5" customHeight="1" x14ac:dyDescent="0.25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5" customHeight="1" x14ac:dyDescent="0.25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75" x14ac:dyDescent="0.25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75" x14ac:dyDescent="0.25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75" x14ac:dyDescent="0.25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75" x14ac:dyDescent="0.25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75" x14ac:dyDescent="0.25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75" x14ac:dyDescent="0.25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75" x14ac:dyDescent="0.25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75" x14ac:dyDescent="0.25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75" x14ac:dyDescent="0.25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75" x14ac:dyDescent="0.25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75" x14ac:dyDescent="0.25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75" x14ac:dyDescent="0.25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75" x14ac:dyDescent="0.25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75" x14ac:dyDescent="0.25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75" x14ac:dyDescent="0.25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75" x14ac:dyDescent="0.25">
      <c r="A160" s="210" t="s">
        <v>330</v>
      </c>
      <c r="B160" s="211"/>
      <c r="C160" s="211"/>
      <c r="D160" s="211"/>
      <c r="E160" s="212"/>
      <c r="F160" s="77">
        <f>SUM(F7:F159)</f>
        <v>55320000</v>
      </c>
      <c r="G160" s="8">
        <f>SUM(F144:F159)</f>
        <v>4380000</v>
      </c>
    </row>
    <row r="161" spans="1:7" ht="15.75" x14ac:dyDescent="0.25">
      <c r="A161" s="213" t="s">
        <v>2424</v>
      </c>
      <c r="B161" s="214"/>
      <c r="C161" s="214"/>
      <c r="D161" s="214"/>
      <c r="E161" s="214"/>
      <c r="F161" s="214"/>
      <c r="G161" s="215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205" t="s">
        <v>2140</v>
      </c>
      <c r="B163" s="205"/>
      <c r="C163" s="205"/>
      <c r="D163" s="205"/>
      <c r="E163" s="205"/>
      <c r="F163" s="205"/>
      <c r="G163" s="205"/>
    </row>
    <row r="164" spans="1:7" ht="15.75" x14ac:dyDescent="0.25">
      <c r="A164" s="206" t="s">
        <v>9</v>
      </c>
      <c r="B164" s="206"/>
      <c r="C164" s="206"/>
      <c r="D164" s="104"/>
      <c r="E164" s="206" t="s">
        <v>10</v>
      </c>
      <c r="F164" s="206"/>
      <c r="G164" s="206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206" t="s">
        <v>11</v>
      </c>
      <c r="B169" s="206"/>
      <c r="C169" s="206"/>
      <c r="D169" s="104"/>
      <c r="E169" s="206" t="s">
        <v>12</v>
      </c>
      <c r="F169" s="206"/>
      <c r="G169" s="206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204" t="s">
        <v>183</v>
      </c>
      <c r="C172" s="204"/>
      <c r="D172" s="204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2687</v>
      </c>
      <c r="C174" s="103"/>
      <c r="D174" s="103"/>
    </row>
    <row r="175" spans="1:7" x14ac:dyDescent="0.25">
      <c r="B175" s="103" t="s">
        <v>2688</v>
      </c>
      <c r="C175" s="103"/>
      <c r="D175" s="103"/>
      <c r="E175" s="103"/>
    </row>
    <row r="176" spans="1:7" x14ac:dyDescent="0.25">
      <c r="B176" s="204" t="s">
        <v>2689</v>
      </c>
      <c r="C176" s="204"/>
      <c r="D176" s="204"/>
    </row>
    <row r="177" spans="1:7" x14ac:dyDescent="0.25">
      <c r="B177" s="103" t="s">
        <v>2690</v>
      </c>
      <c r="C177" s="103"/>
      <c r="D177" s="103"/>
    </row>
    <row r="178" spans="1:7" x14ac:dyDescent="0.25">
      <c r="B178" s="103" t="s">
        <v>2691</v>
      </c>
      <c r="C178" s="103"/>
      <c r="D178" s="103"/>
    </row>
    <row r="179" spans="1:7" x14ac:dyDescent="0.25">
      <c r="B179" s="103" t="s">
        <v>2692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2693</v>
      </c>
      <c r="C181" s="105"/>
      <c r="D181" s="105"/>
    </row>
    <row r="182" spans="1:7" ht="14.45" x14ac:dyDescent="0.3">
      <c r="B182" s="105"/>
      <c r="C182" s="105"/>
      <c r="D182" s="105"/>
    </row>
    <row r="183" spans="1:7" ht="14.45" x14ac:dyDescent="0.3">
      <c r="B183" s="105"/>
      <c r="C183" s="105"/>
      <c r="D183" s="105"/>
    </row>
    <row r="185" spans="1:7" ht="18.75" x14ac:dyDescent="0.3">
      <c r="A185" s="208" t="s">
        <v>0</v>
      </c>
      <c r="B185" s="208"/>
      <c r="C185" s="208"/>
      <c r="D185" s="208"/>
      <c r="E185" s="208"/>
      <c r="F185" s="208"/>
      <c r="G185" s="208"/>
    </row>
    <row r="186" spans="1:7" ht="17.4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209" t="s">
        <v>1565</v>
      </c>
      <c r="B187" s="209"/>
      <c r="C187" s="209"/>
      <c r="D187" s="209"/>
      <c r="E187" s="209"/>
      <c r="F187" s="209"/>
      <c r="G187" s="209"/>
    </row>
    <row r="188" spans="1:7" ht="22.9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210" t="s">
        <v>330</v>
      </c>
      <c r="B354" s="211"/>
      <c r="C354" s="211"/>
      <c r="D354" s="211"/>
      <c r="E354" s="212"/>
      <c r="F354" s="77">
        <f>SUM(F190:F353)</f>
        <v>79195000</v>
      </c>
      <c r="G354" s="8"/>
    </row>
    <row r="355" spans="1:7" ht="15.75" x14ac:dyDescent="0.25">
      <c r="A355" s="213" t="s">
        <v>2424</v>
      </c>
      <c r="B355" s="214"/>
      <c r="C355" s="214"/>
      <c r="D355" s="214"/>
      <c r="E355" s="214"/>
      <c r="F355" s="214"/>
      <c r="G355" s="215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205" t="s">
        <v>2140</v>
      </c>
      <c r="B357" s="205"/>
      <c r="C357" s="205"/>
      <c r="D357" s="205"/>
      <c r="E357" s="205"/>
      <c r="F357" s="205"/>
      <c r="G357" s="205"/>
    </row>
    <row r="358" spans="1:7" ht="15.75" x14ac:dyDescent="0.25">
      <c r="A358" s="206" t="s">
        <v>9</v>
      </c>
      <c r="B358" s="206"/>
      <c r="C358" s="206"/>
      <c r="D358" s="100"/>
      <c r="E358" s="206" t="s">
        <v>10</v>
      </c>
      <c r="F358" s="206"/>
      <c r="G358" s="206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206" t="s">
        <v>11</v>
      </c>
      <c r="B363" s="206"/>
      <c r="C363" s="206"/>
      <c r="D363" s="100"/>
      <c r="E363" s="206" t="s">
        <v>12</v>
      </c>
      <c r="F363" s="206"/>
      <c r="G363" s="206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204" t="s">
        <v>183</v>
      </c>
      <c r="C366" s="204"/>
      <c r="D366" s="204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204" t="s">
        <v>2426</v>
      </c>
      <c r="C369" s="204"/>
      <c r="D369" s="204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207" t="s">
        <v>166</v>
      </c>
      <c r="B376" s="207"/>
      <c r="C376" s="207"/>
      <c r="D376" s="207"/>
      <c r="E376" s="207"/>
      <c r="F376" s="207"/>
      <c r="G376" s="207"/>
    </row>
    <row r="377" spans="1:7" ht="18.75" x14ac:dyDescent="0.3">
      <c r="A377" s="208" t="s">
        <v>0</v>
      </c>
      <c r="B377" s="208"/>
      <c r="C377" s="208"/>
      <c r="D377" s="208"/>
      <c r="E377" s="208"/>
      <c r="F377" s="208"/>
      <c r="G377" s="208"/>
    </row>
    <row r="378" spans="1:7" ht="17.4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209" t="s">
        <v>1565</v>
      </c>
      <c r="B379" s="209"/>
      <c r="C379" s="209"/>
      <c r="D379" s="209"/>
      <c r="E379" s="209"/>
      <c r="F379" s="209"/>
      <c r="G379" s="209"/>
    </row>
    <row r="380" spans="1:7" ht="22.9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210" t="s">
        <v>330</v>
      </c>
      <c r="B489" s="211"/>
      <c r="C489" s="211"/>
      <c r="D489" s="211"/>
      <c r="E489" s="212"/>
      <c r="F489" s="77">
        <f>SUM(F382:F488)</f>
        <v>33200000</v>
      </c>
      <c r="G489" s="8"/>
    </row>
    <row r="490" spans="1:7" ht="15.75" x14ac:dyDescent="0.25">
      <c r="A490" s="213" t="s">
        <v>2130</v>
      </c>
      <c r="B490" s="214"/>
      <c r="C490" s="214"/>
      <c r="D490" s="214"/>
      <c r="E490" s="214"/>
      <c r="F490" s="214"/>
      <c r="G490" s="215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205" t="s">
        <v>2300</v>
      </c>
      <c r="B492" s="205"/>
      <c r="C492" s="205"/>
      <c r="D492" s="205"/>
      <c r="E492" s="205"/>
      <c r="F492" s="205"/>
      <c r="G492" s="205"/>
    </row>
    <row r="493" spans="1:7" ht="15.75" x14ac:dyDescent="0.25">
      <c r="A493" s="206" t="s">
        <v>9</v>
      </c>
      <c r="B493" s="206"/>
      <c r="C493" s="206"/>
      <c r="D493" s="100"/>
      <c r="E493" s="206" t="s">
        <v>10</v>
      </c>
      <c r="F493" s="206"/>
      <c r="G493" s="206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206" t="s">
        <v>11</v>
      </c>
      <c r="B498" s="206"/>
      <c r="C498" s="206"/>
      <c r="D498" s="100"/>
      <c r="E498" s="206" t="s">
        <v>12</v>
      </c>
      <c r="F498" s="206"/>
      <c r="G498" s="206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204" t="s">
        <v>183</v>
      </c>
      <c r="C501" s="204"/>
      <c r="D501" s="204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204" t="s">
        <v>2309</v>
      </c>
      <c r="C505" s="204"/>
      <c r="D505" s="204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207" t="s">
        <v>166</v>
      </c>
      <c r="B525" s="207"/>
      <c r="C525" s="207"/>
      <c r="D525" s="207"/>
      <c r="E525" s="207"/>
      <c r="F525" s="207"/>
      <c r="G525" s="207"/>
    </row>
    <row r="526" spans="1:7" ht="18.75" x14ac:dyDescent="0.3">
      <c r="A526" s="208" t="s">
        <v>0</v>
      </c>
      <c r="B526" s="208"/>
      <c r="C526" s="208"/>
      <c r="D526" s="208"/>
      <c r="E526" s="208"/>
      <c r="F526" s="208"/>
      <c r="G526" s="208"/>
    </row>
    <row r="527" spans="1:7" ht="17.4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209" t="s">
        <v>1565</v>
      </c>
      <c r="B528" s="209"/>
      <c r="C528" s="209"/>
      <c r="D528" s="209"/>
      <c r="E528" s="209"/>
      <c r="F528" s="209"/>
      <c r="G528" s="209"/>
    </row>
    <row r="529" spans="1:7" ht="22.9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210" t="s">
        <v>330</v>
      </c>
      <c r="B638" s="211"/>
      <c r="C638" s="211"/>
      <c r="D638" s="211"/>
      <c r="E638" s="212"/>
      <c r="F638" s="77">
        <f>SUM(F531:F637)</f>
        <v>35390000</v>
      </c>
      <c r="G638" s="8"/>
    </row>
    <row r="639" spans="1:7" ht="15.75" x14ac:dyDescent="0.25">
      <c r="A639" s="213" t="s">
        <v>2427</v>
      </c>
      <c r="B639" s="214"/>
      <c r="C639" s="214"/>
      <c r="D639" s="214"/>
      <c r="E639" s="214"/>
      <c r="F639" s="214"/>
      <c r="G639" s="215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205" t="s">
        <v>2300</v>
      </c>
      <c r="B641" s="205"/>
      <c r="C641" s="205"/>
      <c r="D641" s="205"/>
      <c r="E641" s="205"/>
      <c r="F641" s="205"/>
      <c r="G641" s="205"/>
    </row>
    <row r="642" spans="1:7" ht="15.75" x14ac:dyDescent="0.25">
      <c r="A642" s="206" t="s">
        <v>9</v>
      </c>
      <c r="B642" s="206"/>
      <c r="C642" s="206"/>
      <c r="D642" s="70"/>
      <c r="E642" s="206" t="s">
        <v>10</v>
      </c>
      <c r="F642" s="206"/>
      <c r="G642" s="206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206" t="s">
        <v>11</v>
      </c>
      <c r="B647" s="206"/>
      <c r="C647" s="206"/>
      <c r="D647" s="70"/>
      <c r="E647" s="206" t="s">
        <v>12</v>
      </c>
      <c r="F647" s="206"/>
      <c r="G647" s="206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25">
      <c r="B650" s="204" t="s">
        <v>183</v>
      </c>
      <c r="C650" s="204"/>
      <c r="D650" s="204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204" t="s">
        <v>2429</v>
      </c>
      <c r="C654" s="204"/>
      <c r="D654" s="204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207" t="s">
        <v>166</v>
      </c>
      <c r="B672" s="207"/>
      <c r="C672" s="207"/>
      <c r="D672" s="207"/>
      <c r="E672" s="207"/>
      <c r="F672" s="207"/>
      <c r="G672" s="207"/>
    </row>
    <row r="673" spans="1:7" ht="18.75" x14ac:dyDescent="0.3">
      <c r="A673" s="208" t="s">
        <v>0</v>
      </c>
      <c r="B673" s="208"/>
      <c r="C673" s="208"/>
      <c r="D673" s="208"/>
      <c r="E673" s="208"/>
      <c r="F673" s="208"/>
      <c r="G673" s="208"/>
    </row>
    <row r="674" spans="1:7" ht="17.4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209" t="s">
        <v>1565</v>
      </c>
      <c r="B675" s="209"/>
      <c r="C675" s="209"/>
      <c r="D675" s="209"/>
      <c r="E675" s="209"/>
      <c r="F675" s="209"/>
      <c r="G675" s="209"/>
    </row>
    <row r="676" spans="1:7" ht="22.9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210" t="s">
        <v>330</v>
      </c>
      <c r="B728" s="211"/>
      <c r="C728" s="211"/>
      <c r="D728" s="211"/>
      <c r="E728" s="212"/>
      <c r="F728" s="17">
        <f>SUM(F678:F727)</f>
        <v>58255000</v>
      </c>
      <c r="G728" s="8"/>
    </row>
    <row r="729" spans="1:7" ht="15.75" x14ac:dyDescent="0.25">
      <c r="A729" s="213" t="s">
        <v>1648</v>
      </c>
      <c r="B729" s="214"/>
      <c r="C729" s="214"/>
      <c r="D729" s="214"/>
      <c r="E729" s="214"/>
      <c r="F729" s="214"/>
      <c r="G729" s="215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205" t="s">
        <v>1649</v>
      </c>
      <c r="B731" s="205"/>
      <c r="C731" s="205"/>
      <c r="D731" s="205"/>
      <c r="E731" s="205"/>
      <c r="F731" s="205"/>
      <c r="G731" s="205"/>
    </row>
    <row r="732" spans="1:7" ht="15.75" x14ac:dyDescent="0.25">
      <c r="A732" s="206" t="s">
        <v>9</v>
      </c>
      <c r="B732" s="206"/>
      <c r="C732" s="206"/>
      <c r="D732" s="39"/>
      <c r="E732" s="206" t="s">
        <v>10</v>
      </c>
      <c r="F732" s="206"/>
      <c r="G732" s="206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206" t="s">
        <v>11</v>
      </c>
      <c r="B737" s="206"/>
      <c r="C737" s="206"/>
      <c r="D737" s="39"/>
      <c r="E737" s="206" t="s">
        <v>12</v>
      </c>
      <c r="F737" s="206"/>
      <c r="G737" s="206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25">
      <c r="B739" s="204" t="s">
        <v>183</v>
      </c>
      <c r="C739" s="204"/>
      <c r="D739" s="204"/>
    </row>
    <row r="740" spans="1:7" x14ac:dyDescent="0.25">
      <c r="B740" s="204" t="s">
        <v>1650</v>
      </c>
      <c r="C740" s="204"/>
      <c r="D740" s="204"/>
    </row>
    <row r="741" spans="1:7" x14ac:dyDescent="0.25">
      <c r="B741" s="204" t="s">
        <v>1651</v>
      </c>
      <c r="C741" s="204"/>
      <c r="D741" s="204"/>
    </row>
    <row r="742" spans="1:7" x14ac:dyDescent="0.25">
      <c r="B742" s="204" t="s">
        <v>1652</v>
      </c>
      <c r="C742" s="204"/>
      <c r="D742" s="204"/>
    </row>
    <row r="743" spans="1:7" ht="14.45" x14ac:dyDescent="0.3">
      <c r="B743" s="73"/>
      <c r="C743" s="73"/>
      <c r="D743" s="73"/>
    </row>
    <row r="744" spans="1:7" ht="14.45" x14ac:dyDescent="0.3">
      <c r="B744" s="73"/>
      <c r="C744" s="73"/>
      <c r="D744" s="73"/>
    </row>
    <row r="745" spans="1:7" ht="14.45" x14ac:dyDescent="0.3">
      <c r="B745" s="73"/>
      <c r="C745" s="73"/>
      <c r="D745" s="73"/>
    </row>
    <row r="746" spans="1:7" ht="14.45" x14ac:dyDescent="0.3">
      <c r="B746" s="73"/>
      <c r="C746" s="73"/>
      <c r="D746" s="73"/>
    </row>
    <row r="747" spans="1:7" ht="14.45" x14ac:dyDescent="0.3">
      <c r="B747" s="73"/>
      <c r="C747" s="73"/>
      <c r="D747" s="73"/>
    </row>
    <row r="748" spans="1:7" ht="14.45" x14ac:dyDescent="0.3">
      <c r="B748" s="73"/>
      <c r="C748" s="73"/>
      <c r="D748" s="73"/>
    </row>
    <row r="749" spans="1:7" ht="14.45" x14ac:dyDescent="0.3">
      <c r="B749" s="73"/>
      <c r="C749" s="73"/>
      <c r="D749" s="73"/>
    </row>
    <row r="750" spans="1:7" ht="14.45" x14ac:dyDescent="0.3">
      <c r="B750" s="73"/>
      <c r="C750" s="73"/>
      <c r="D750" s="73"/>
    </row>
    <row r="751" spans="1:7" ht="14.45" x14ac:dyDescent="0.3">
      <c r="B751" s="73"/>
      <c r="C751" s="73"/>
      <c r="D751" s="73"/>
    </row>
    <row r="752" spans="1:7" ht="14.45" x14ac:dyDescent="0.3">
      <c r="B752" s="73"/>
      <c r="C752" s="73"/>
      <c r="D752" s="73"/>
    </row>
    <row r="753" spans="2:4" ht="14.45" x14ac:dyDescent="0.3">
      <c r="B753" s="73"/>
      <c r="C753" s="73"/>
      <c r="D753" s="73"/>
    </row>
    <row r="754" spans="2:4" ht="14.45" x14ac:dyDescent="0.3">
      <c r="B754" s="73"/>
      <c r="C754" s="73"/>
      <c r="D754" s="73"/>
    </row>
    <row r="755" spans="2:4" ht="14.45" x14ac:dyDescent="0.3">
      <c r="B755" s="73"/>
      <c r="C755" s="73"/>
      <c r="D755" s="73"/>
    </row>
    <row r="756" spans="2:4" ht="14.45" x14ac:dyDescent="0.3">
      <c r="B756" s="73"/>
      <c r="C756" s="73"/>
      <c r="D756" s="73"/>
    </row>
    <row r="757" spans="2:4" ht="14.45" x14ac:dyDescent="0.3">
      <c r="B757" s="73"/>
      <c r="C757" s="73"/>
      <c r="D757" s="73"/>
    </row>
    <row r="758" spans="2:4" ht="14.45" x14ac:dyDescent="0.3">
      <c r="B758" s="73"/>
      <c r="C758" s="73"/>
      <c r="D758" s="73"/>
    </row>
    <row r="759" spans="2:4" ht="14.45" x14ac:dyDescent="0.3">
      <c r="B759" s="73"/>
      <c r="C759" s="73"/>
      <c r="D759" s="73"/>
    </row>
    <row r="760" spans="2:4" ht="14.45" x14ac:dyDescent="0.3">
      <c r="B760" s="73"/>
      <c r="C760" s="73"/>
      <c r="D760" s="73"/>
    </row>
    <row r="761" spans="2:4" ht="14.45" x14ac:dyDescent="0.3">
      <c r="B761" s="73"/>
      <c r="C761" s="73"/>
      <c r="D761" s="73"/>
    </row>
    <row r="762" spans="2:4" ht="14.45" x14ac:dyDescent="0.3">
      <c r="B762" s="73"/>
      <c r="C762" s="73"/>
      <c r="D762" s="73"/>
    </row>
    <row r="763" spans="2:4" ht="14.45" x14ac:dyDescent="0.3">
      <c r="B763" s="73"/>
      <c r="C763" s="73"/>
      <c r="D763" s="73"/>
    </row>
    <row r="764" spans="2:4" ht="14.45" x14ac:dyDescent="0.3">
      <c r="B764" s="73"/>
      <c r="C764" s="73"/>
      <c r="D764" s="73"/>
    </row>
    <row r="765" spans="2:4" ht="14.45" x14ac:dyDescent="0.3">
      <c r="B765" s="73"/>
      <c r="C765" s="73"/>
      <c r="D765" s="73"/>
    </row>
    <row r="766" spans="2:4" ht="14.45" x14ac:dyDescent="0.3">
      <c r="B766" s="73"/>
      <c r="C766" s="73"/>
      <c r="D766" s="73"/>
    </row>
    <row r="767" spans="2:4" ht="14.45" x14ac:dyDescent="0.3">
      <c r="B767" s="73"/>
      <c r="C767" s="73"/>
      <c r="D767" s="73"/>
    </row>
    <row r="772" spans="1:7" ht="18.75" x14ac:dyDescent="0.3">
      <c r="A772" s="207" t="s">
        <v>166</v>
      </c>
      <c r="B772" s="207"/>
      <c r="C772" s="207"/>
      <c r="D772" s="207"/>
      <c r="E772" s="207"/>
      <c r="F772" s="207"/>
      <c r="G772" s="207"/>
    </row>
    <row r="773" spans="1:7" ht="18.75" x14ac:dyDescent="0.3">
      <c r="A773" s="208" t="s">
        <v>0</v>
      </c>
      <c r="B773" s="208"/>
      <c r="C773" s="208"/>
      <c r="D773" s="208"/>
      <c r="E773" s="208"/>
      <c r="F773" s="208"/>
      <c r="G773" s="208"/>
    </row>
    <row r="774" spans="1:7" ht="17.4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209" t="s">
        <v>331</v>
      </c>
      <c r="B775" s="209"/>
      <c r="C775" s="209"/>
      <c r="D775" s="209"/>
      <c r="E775" s="209"/>
      <c r="F775" s="209"/>
      <c r="G775" s="209"/>
    </row>
    <row r="776" spans="1:7" ht="22.9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210" t="s">
        <v>330</v>
      </c>
      <c r="B978" s="211"/>
      <c r="C978" s="211"/>
      <c r="D978" s="211"/>
      <c r="E978" s="212"/>
      <c r="F978" s="17">
        <f>SUM(F778:F977)</f>
        <v>86550000</v>
      </c>
      <c r="G978" s="8"/>
    </row>
    <row r="979" spans="1:7" ht="15.75" x14ac:dyDescent="0.25">
      <c r="A979" s="213" t="s">
        <v>609</v>
      </c>
      <c r="B979" s="214"/>
      <c r="C979" s="214"/>
      <c r="D979" s="214"/>
      <c r="E979" s="214"/>
      <c r="F979" s="214"/>
      <c r="G979" s="215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205" t="s">
        <v>597</v>
      </c>
      <c r="B981" s="205"/>
      <c r="C981" s="205"/>
      <c r="D981" s="205"/>
      <c r="E981" s="205"/>
      <c r="F981" s="205"/>
      <c r="G981" s="205"/>
    </row>
    <row r="982" spans="1:7" ht="15.75" x14ac:dyDescent="0.25">
      <c r="A982" s="206" t="s">
        <v>9</v>
      </c>
      <c r="B982" s="206"/>
      <c r="C982" s="206"/>
      <c r="D982" s="57"/>
      <c r="E982" s="206" t="s">
        <v>10</v>
      </c>
      <c r="F982" s="206"/>
      <c r="G982" s="206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206" t="s">
        <v>11</v>
      </c>
      <c r="B987" s="206"/>
      <c r="C987" s="206"/>
      <c r="D987" s="57"/>
      <c r="E987" s="206" t="s">
        <v>12</v>
      </c>
      <c r="F987" s="206"/>
      <c r="G987" s="206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25">
      <c r="B989" s="204" t="s">
        <v>183</v>
      </c>
      <c r="C989" s="204"/>
      <c r="D989" s="204"/>
    </row>
    <row r="990" spans="1:7" x14ac:dyDescent="0.25">
      <c r="B990" s="204" t="s">
        <v>611</v>
      </c>
      <c r="C990" s="204"/>
      <c r="D990" s="204"/>
    </row>
    <row r="991" spans="1:7" x14ac:dyDescent="0.25">
      <c r="B991" s="38" t="s">
        <v>610</v>
      </c>
      <c r="C991" s="38"/>
      <c r="D991" s="38"/>
    </row>
    <row r="992" spans="1:7" ht="14.45" x14ac:dyDescent="0.3">
      <c r="B992" s="38"/>
      <c r="C992" s="38"/>
      <c r="D992" s="38"/>
    </row>
    <row r="993" spans="2:4" ht="14.45" x14ac:dyDescent="0.3">
      <c r="B993" s="38"/>
      <c r="C993" s="38"/>
      <c r="D993" s="38"/>
    </row>
    <row r="994" spans="2:4" ht="14.45" x14ac:dyDescent="0.3">
      <c r="B994" s="38"/>
      <c r="C994" s="38"/>
      <c r="D994" s="38"/>
    </row>
    <row r="995" spans="2:4" ht="14.45" x14ac:dyDescent="0.3">
      <c r="B995" s="38"/>
      <c r="C995" s="38"/>
      <c r="D995" s="38"/>
    </row>
    <row r="996" spans="2:4" ht="14.45" x14ac:dyDescent="0.3">
      <c r="B996" s="38"/>
      <c r="C996" s="38"/>
      <c r="D996" s="38"/>
    </row>
    <row r="997" spans="2:4" ht="14.45" x14ac:dyDescent="0.3">
      <c r="B997" s="38"/>
      <c r="C997" s="38"/>
      <c r="D997" s="38"/>
    </row>
    <row r="998" spans="2:4" ht="14.45" x14ac:dyDescent="0.3">
      <c r="B998" s="38"/>
      <c r="C998" s="38"/>
      <c r="D998" s="38"/>
    </row>
    <row r="999" spans="2:4" ht="14.45" x14ac:dyDescent="0.3">
      <c r="B999" s="38"/>
      <c r="C999" s="38"/>
      <c r="D999" s="38"/>
    </row>
    <row r="1000" spans="2:4" ht="14.45" x14ac:dyDescent="0.3">
      <c r="B1000" s="38"/>
      <c r="C1000" s="38"/>
      <c r="D1000" s="38"/>
    </row>
    <row r="1009" spans="1:7" ht="18.75" x14ac:dyDescent="0.3">
      <c r="A1009" s="207" t="s">
        <v>166</v>
      </c>
      <c r="B1009" s="207"/>
      <c r="C1009" s="207"/>
      <c r="D1009" s="207"/>
      <c r="E1009" s="207"/>
      <c r="F1009" s="207"/>
      <c r="G1009" s="207"/>
    </row>
    <row r="1010" spans="1:7" ht="18.75" x14ac:dyDescent="0.3">
      <c r="A1010" s="208" t="s">
        <v>0</v>
      </c>
      <c r="B1010" s="208"/>
      <c r="C1010" s="208"/>
      <c r="D1010" s="208"/>
      <c r="E1010" s="208"/>
      <c r="F1010" s="208"/>
      <c r="G1010" s="208"/>
    </row>
    <row r="1011" spans="1:7" ht="17.4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209" t="s">
        <v>331</v>
      </c>
      <c r="B1012" s="209"/>
      <c r="C1012" s="209"/>
      <c r="D1012" s="209"/>
      <c r="E1012" s="209"/>
      <c r="F1012" s="209"/>
      <c r="G1012" s="209"/>
    </row>
    <row r="1013" spans="1:7" ht="22.9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210" t="s">
        <v>330</v>
      </c>
      <c r="B1165" s="211"/>
      <c r="C1165" s="211"/>
      <c r="D1165" s="211"/>
      <c r="E1165" s="212"/>
      <c r="F1165" s="17">
        <f>SUM(F1015:F1164)</f>
        <v>65040000</v>
      </c>
      <c r="G1165" s="8"/>
    </row>
    <row r="1166" spans="1:7" ht="15.75" x14ac:dyDescent="0.25">
      <c r="A1166" s="213" t="s">
        <v>1103</v>
      </c>
      <c r="B1166" s="214"/>
      <c r="C1166" s="214"/>
      <c r="D1166" s="214"/>
      <c r="E1166" s="214"/>
      <c r="F1166" s="214"/>
      <c r="G1166" s="215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205" t="s">
        <v>1104</v>
      </c>
      <c r="B1168" s="205"/>
      <c r="C1168" s="205"/>
      <c r="D1168" s="205"/>
      <c r="E1168" s="205"/>
      <c r="F1168" s="205"/>
      <c r="G1168" s="205"/>
    </row>
    <row r="1169" spans="1:7" ht="15.75" x14ac:dyDescent="0.25">
      <c r="A1169" s="206" t="s">
        <v>9</v>
      </c>
      <c r="B1169" s="206"/>
      <c r="C1169" s="206"/>
      <c r="D1169" s="63"/>
      <c r="E1169" s="206" t="s">
        <v>10</v>
      </c>
      <c r="F1169" s="206"/>
      <c r="G1169" s="206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206" t="s">
        <v>11</v>
      </c>
      <c r="B1174" s="206"/>
      <c r="C1174" s="206"/>
      <c r="D1174" s="63"/>
      <c r="E1174" s="206" t="s">
        <v>12</v>
      </c>
      <c r="F1174" s="206"/>
      <c r="G1174" s="206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204" t="s">
        <v>183</v>
      </c>
      <c r="C1176" s="204"/>
      <c r="D1176" s="204"/>
    </row>
    <row r="1177" spans="1:7" x14ac:dyDescent="0.25">
      <c r="B1177" s="204" t="s">
        <v>1106</v>
      </c>
      <c r="C1177" s="204"/>
      <c r="D1177" s="204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207" t="s">
        <v>166</v>
      </c>
      <c r="B1181" s="207"/>
      <c r="C1181" s="207"/>
      <c r="D1181" s="207"/>
      <c r="E1181" s="207"/>
      <c r="F1181" s="207"/>
      <c r="G1181" s="207"/>
    </row>
    <row r="1182" spans="1:7" ht="18.75" x14ac:dyDescent="0.3">
      <c r="A1182" s="208" t="s">
        <v>0</v>
      </c>
      <c r="B1182" s="208"/>
      <c r="C1182" s="208"/>
      <c r="D1182" s="208"/>
      <c r="E1182" s="208"/>
      <c r="F1182" s="208"/>
      <c r="G1182" s="208"/>
    </row>
    <row r="1183" spans="1:7" ht="17.4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209" t="s">
        <v>331</v>
      </c>
      <c r="B1184" s="209"/>
      <c r="C1184" s="209"/>
      <c r="D1184" s="209"/>
      <c r="E1184" s="209"/>
      <c r="F1184" s="209"/>
      <c r="G1184" s="209"/>
    </row>
    <row r="1185" spans="1:7" ht="22.9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210" t="s">
        <v>330</v>
      </c>
      <c r="B1384" s="211"/>
      <c r="C1384" s="211"/>
      <c r="D1384" s="211"/>
      <c r="E1384" s="212"/>
      <c r="F1384" s="77">
        <f>SUM(F1187:F1383)</f>
        <v>102405000</v>
      </c>
      <c r="G1384" s="8"/>
    </row>
    <row r="1385" spans="1:7" ht="15.75" x14ac:dyDescent="0.25">
      <c r="A1385" s="213" t="s">
        <v>1561</v>
      </c>
      <c r="B1385" s="214"/>
      <c r="C1385" s="214"/>
      <c r="D1385" s="214"/>
      <c r="E1385" s="214"/>
      <c r="F1385" s="214"/>
      <c r="G1385" s="215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205" t="s">
        <v>1560</v>
      </c>
      <c r="B1387" s="205"/>
      <c r="C1387" s="205"/>
      <c r="D1387" s="205"/>
      <c r="E1387" s="205"/>
      <c r="F1387" s="205"/>
      <c r="G1387" s="205"/>
    </row>
    <row r="1388" spans="1:7" ht="15.75" x14ac:dyDescent="0.25">
      <c r="A1388" s="206" t="s">
        <v>9</v>
      </c>
      <c r="B1388" s="206"/>
      <c r="C1388" s="206"/>
      <c r="D1388" s="76"/>
      <c r="E1388" s="206" t="s">
        <v>10</v>
      </c>
      <c r="F1388" s="206"/>
      <c r="G1388" s="206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206" t="s">
        <v>11</v>
      </c>
      <c r="B1393" s="206"/>
      <c r="C1393" s="206"/>
      <c r="D1393" s="76"/>
      <c r="E1393" s="206" t="s">
        <v>12</v>
      </c>
      <c r="F1393" s="206"/>
      <c r="G1393" s="206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204" t="s">
        <v>183</v>
      </c>
      <c r="C1396" s="204"/>
      <c r="D1396" s="204"/>
    </row>
    <row r="1397" spans="1:7" x14ac:dyDescent="0.25">
      <c r="B1397" s="204" t="s">
        <v>1558</v>
      </c>
      <c r="C1397" s="204"/>
      <c r="D1397" s="204"/>
      <c r="E1397" s="204"/>
    </row>
    <row r="1398" spans="1:7" x14ac:dyDescent="0.25">
      <c r="B1398" s="204" t="s">
        <v>1562</v>
      </c>
      <c r="C1398" s="204"/>
      <c r="D1398" s="204"/>
      <c r="E1398" s="204"/>
    </row>
    <row r="1399" spans="1:7" x14ac:dyDescent="0.25">
      <c r="B1399" s="204" t="s">
        <v>1563</v>
      </c>
      <c r="C1399" s="204"/>
      <c r="D1399" s="204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207" t="s">
        <v>166</v>
      </c>
      <c r="B1454" s="207"/>
      <c r="C1454" s="207"/>
      <c r="D1454" s="207"/>
      <c r="E1454" s="207"/>
      <c r="F1454" s="207"/>
      <c r="G1454" s="207"/>
    </row>
    <row r="1455" spans="1:7" ht="18.75" x14ac:dyDescent="0.3">
      <c r="A1455" s="208" t="s">
        <v>0</v>
      </c>
      <c r="B1455" s="208"/>
      <c r="C1455" s="208"/>
      <c r="D1455" s="208"/>
      <c r="E1455" s="208"/>
      <c r="F1455" s="208"/>
      <c r="G1455" s="208"/>
    </row>
    <row r="1456" spans="1:7" ht="17.4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209" t="s">
        <v>1565</v>
      </c>
      <c r="B1457" s="209"/>
      <c r="C1457" s="209"/>
      <c r="D1457" s="209"/>
      <c r="E1457" s="209"/>
      <c r="F1457" s="209"/>
      <c r="G1457" s="209"/>
    </row>
    <row r="1458" spans="1:7" ht="22.9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210" t="s">
        <v>330</v>
      </c>
      <c r="B1624" s="211"/>
      <c r="C1624" s="211"/>
      <c r="D1624" s="211"/>
      <c r="E1624" s="212"/>
      <c r="F1624" s="77">
        <f>SUM(F1460:F1623)</f>
        <v>79195000</v>
      </c>
      <c r="G1624" s="8"/>
    </row>
    <row r="1625" spans="1:7" ht="15.75" x14ac:dyDescent="0.25">
      <c r="A1625" s="213" t="s">
        <v>2424</v>
      </c>
      <c r="B1625" s="214"/>
      <c r="C1625" s="214"/>
      <c r="D1625" s="214"/>
      <c r="E1625" s="214"/>
      <c r="F1625" s="214"/>
      <c r="G1625" s="215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205" t="s">
        <v>2140</v>
      </c>
      <c r="B1627" s="205"/>
      <c r="C1627" s="205"/>
      <c r="D1627" s="205"/>
      <c r="E1627" s="205"/>
      <c r="F1627" s="205"/>
      <c r="G1627" s="205"/>
    </row>
    <row r="1628" spans="1:7" ht="15.75" x14ac:dyDescent="0.25">
      <c r="A1628" s="206" t="s">
        <v>9</v>
      </c>
      <c r="B1628" s="206"/>
      <c r="C1628" s="206"/>
      <c r="D1628" s="94"/>
      <c r="E1628" s="206" t="s">
        <v>10</v>
      </c>
      <c r="F1628" s="206"/>
      <c r="G1628" s="206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206" t="s">
        <v>11</v>
      </c>
      <c r="B1633" s="206"/>
      <c r="C1633" s="206"/>
      <c r="D1633" s="94"/>
      <c r="E1633" s="206" t="s">
        <v>12</v>
      </c>
      <c r="F1633" s="206"/>
      <c r="G1633" s="206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204" t="s">
        <v>183</v>
      </c>
      <c r="C1636" s="204"/>
      <c r="D1636" s="204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204" t="s">
        <v>2139</v>
      </c>
      <c r="C1640" s="204"/>
      <c r="D1640" s="204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70" zoomScaleNormal="100" workbookViewId="0">
      <selection activeCell="D80" sqref="D80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207" t="s">
        <v>166</v>
      </c>
      <c r="B1" s="207"/>
      <c r="C1" s="207"/>
      <c r="D1" s="207"/>
      <c r="E1" s="207"/>
      <c r="F1" s="207"/>
      <c r="G1" s="207"/>
    </row>
    <row r="2" spans="1:7" ht="18.75" x14ac:dyDescent="0.3">
      <c r="A2" s="208" t="s">
        <v>0</v>
      </c>
      <c r="B2" s="208"/>
      <c r="C2" s="208"/>
      <c r="D2" s="208"/>
      <c r="E2" s="208"/>
      <c r="F2" s="208"/>
      <c r="G2" s="208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209" t="s">
        <v>331</v>
      </c>
      <c r="B4" s="209"/>
      <c r="C4" s="209"/>
      <c r="D4" s="209"/>
      <c r="E4" s="209"/>
      <c r="F4" s="209"/>
      <c r="G4" s="209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210" t="s">
        <v>330</v>
      </c>
      <c r="B145" s="211"/>
      <c r="C145" s="211"/>
      <c r="D145" s="211"/>
      <c r="E145" s="212"/>
      <c r="F145" s="77">
        <f>SUM(F7:F144)</f>
        <v>138800000</v>
      </c>
      <c r="G145" s="86"/>
    </row>
    <row r="146" spans="1:8" ht="15.75" x14ac:dyDescent="0.25">
      <c r="A146" s="213" t="s">
        <v>1706</v>
      </c>
      <c r="B146" s="214"/>
      <c r="C146" s="214"/>
      <c r="D146" s="214"/>
      <c r="E146" s="214"/>
      <c r="F146" s="214"/>
      <c r="G146" s="215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205" t="s">
        <v>1649</v>
      </c>
      <c r="B148" s="205"/>
      <c r="C148" s="205"/>
      <c r="D148" s="205"/>
      <c r="E148" s="205"/>
      <c r="F148" s="205"/>
      <c r="G148" s="205"/>
    </row>
    <row r="149" spans="1:8" ht="15.75" x14ac:dyDescent="0.25">
      <c r="A149" s="206" t="s">
        <v>9</v>
      </c>
      <c r="B149" s="206"/>
      <c r="C149" s="206"/>
      <c r="D149" s="65"/>
      <c r="E149" s="206" t="s">
        <v>10</v>
      </c>
      <c r="F149" s="206"/>
      <c r="G149" s="206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206" t="s">
        <v>11</v>
      </c>
      <c r="B154" s="206"/>
      <c r="C154" s="206"/>
      <c r="D154" s="65"/>
      <c r="E154" s="206" t="s">
        <v>242</v>
      </c>
      <c r="F154" s="206"/>
      <c r="G154" s="206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204" t="s">
        <v>183</v>
      </c>
      <c r="C156" s="204"/>
      <c r="D156" s="204"/>
    </row>
    <row r="157" spans="1:8" x14ac:dyDescent="0.25">
      <c r="B157" s="204" t="s">
        <v>1698</v>
      </c>
      <c r="C157" s="204"/>
      <c r="D157" s="204"/>
      <c r="E157" s="204"/>
    </row>
    <row r="158" spans="1:8" x14ac:dyDescent="0.25">
      <c r="B158" s="204" t="s">
        <v>1699</v>
      </c>
      <c r="C158" s="204"/>
      <c r="D158" s="204"/>
      <c r="E158" s="204"/>
    </row>
    <row r="159" spans="1:8" x14ac:dyDescent="0.25">
      <c r="B159" s="38" t="s">
        <v>1870</v>
      </c>
      <c r="C159" s="38"/>
      <c r="D159" s="38"/>
    </row>
    <row r="160" spans="1:8" x14ac:dyDescent="0.25">
      <c r="B160" s="204" t="s">
        <v>1871</v>
      </c>
      <c r="C160" s="204"/>
      <c r="D160" s="204"/>
      <c r="E160" s="204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218" t="s">
        <v>1873</v>
      </c>
      <c r="C163" s="218"/>
      <c r="D163" s="218"/>
      <c r="E163" s="218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18"/>
  <sheetViews>
    <sheetView tabSelected="1" topLeftCell="A233" workbookViewId="0">
      <selection activeCell="L264" sqref="L264"/>
    </sheetView>
  </sheetViews>
  <sheetFormatPr defaultRowHeight="15" x14ac:dyDescent="0.25"/>
  <cols>
    <col min="1" max="1" width="4.85546875" customWidth="1"/>
    <col min="2" max="2" width="17.85546875" customWidth="1"/>
    <col min="3" max="3" width="25.28515625" customWidth="1"/>
    <col min="4" max="4" width="28.140625" customWidth="1"/>
    <col min="5" max="5" width="12.85546875" customWidth="1"/>
    <col min="6" max="6" width="10" customWidth="1"/>
    <col min="7" max="7" width="12.5703125" customWidth="1"/>
    <col min="8" max="8" width="10.28515625" bestFit="1" customWidth="1"/>
    <col min="9" max="9" width="9.85546875" bestFit="1" customWidth="1"/>
    <col min="14" max="14" width="12.28515625" customWidth="1"/>
    <col min="18" max="18" width="8.85546875" customWidth="1"/>
  </cols>
  <sheetData>
    <row r="1" spans="1:9" ht="18.75" x14ac:dyDescent="0.3">
      <c r="A1" s="207" t="s">
        <v>166</v>
      </c>
      <c r="B1" s="207"/>
      <c r="C1" s="207"/>
      <c r="D1" s="207"/>
      <c r="E1" s="207"/>
      <c r="F1" s="207"/>
    </row>
    <row r="2" spans="1:9" ht="18.75" x14ac:dyDescent="0.3">
      <c r="A2" s="208" t="s">
        <v>0</v>
      </c>
      <c r="B2" s="208"/>
      <c r="C2" s="208"/>
      <c r="D2" s="208"/>
      <c r="E2" s="208"/>
      <c r="F2" s="208"/>
    </row>
    <row r="3" spans="1:9" ht="22.5" x14ac:dyDescent="0.3">
      <c r="A3" s="224" t="s">
        <v>1565</v>
      </c>
      <c r="B3" s="224"/>
      <c r="C3" s="224"/>
      <c r="D3" s="224"/>
      <c r="E3" s="224"/>
      <c r="F3" s="224"/>
    </row>
    <row r="4" spans="1:9" ht="31.5" x14ac:dyDescent="0.25">
      <c r="A4" s="25" t="s">
        <v>1</v>
      </c>
      <c r="B4" s="25" t="s">
        <v>2</v>
      </c>
      <c r="C4" s="193" t="s">
        <v>3588</v>
      </c>
      <c r="D4" s="25" t="s">
        <v>5</v>
      </c>
      <c r="E4" s="25" t="s">
        <v>6</v>
      </c>
      <c r="F4" s="25" t="s">
        <v>1564</v>
      </c>
    </row>
    <row r="5" spans="1:9" ht="15.75" x14ac:dyDescent="0.25">
      <c r="A5" s="227">
        <v>1</v>
      </c>
      <c r="B5" s="198" t="s">
        <v>4217</v>
      </c>
      <c r="C5" s="226" t="s">
        <v>4108</v>
      </c>
      <c r="D5" s="227" t="s">
        <v>4457</v>
      </c>
      <c r="E5" s="7">
        <v>560000</v>
      </c>
      <c r="F5" s="227"/>
    </row>
    <row r="6" spans="1:9" ht="15.75" x14ac:dyDescent="0.25">
      <c r="A6" s="227">
        <v>2</v>
      </c>
      <c r="B6" s="198" t="s">
        <v>4218</v>
      </c>
      <c r="C6" s="226" t="s">
        <v>4108</v>
      </c>
      <c r="D6" s="227" t="s">
        <v>3505</v>
      </c>
      <c r="E6" s="7">
        <v>230000</v>
      </c>
      <c r="F6" s="227"/>
    </row>
    <row r="7" spans="1:9" ht="15.75" x14ac:dyDescent="0.25">
      <c r="A7" s="227">
        <v>3</v>
      </c>
      <c r="B7" s="198" t="s">
        <v>4219</v>
      </c>
      <c r="C7" s="226" t="s">
        <v>4109</v>
      </c>
      <c r="D7" s="227" t="s">
        <v>3505</v>
      </c>
      <c r="E7" s="7">
        <v>230000</v>
      </c>
      <c r="F7" s="227"/>
    </row>
    <row r="8" spans="1:9" ht="15.75" x14ac:dyDescent="0.25">
      <c r="A8" s="227">
        <v>4</v>
      </c>
      <c r="B8" s="198" t="s">
        <v>4220</v>
      </c>
      <c r="C8" s="226" t="s">
        <v>4109</v>
      </c>
      <c r="D8" s="227" t="s">
        <v>4457</v>
      </c>
      <c r="E8" s="7">
        <v>560000</v>
      </c>
      <c r="F8" s="227"/>
    </row>
    <row r="9" spans="1:9" ht="15.75" x14ac:dyDescent="0.25">
      <c r="A9" s="227">
        <v>5</v>
      </c>
      <c r="B9" s="198" t="s">
        <v>4221</v>
      </c>
      <c r="C9" s="226" t="s">
        <v>4110</v>
      </c>
      <c r="D9" s="227" t="s">
        <v>4457</v>
      </c>
      <c r="E9" s="7">
        <v>560000</v>
      </c>
      <c r="F9" s="227"/>
    </row>
    <row r="10" spans="1:9" ht="15.75" x14ac:dyDescent="0.25">
      <c r="A10" s="227">
        <v>6</v>
      </c>
      <c r="B10" s="198" t="s">
        <v>4222</v>
      </c>
      <c r="C10" s="226" t="s">
        <v>4110</v>
      </c>
      <c r="D10" s="227" t="s">
        <v>3505</v>
      </c>
      <c r="E10" s="7">
        <v>230000</v>
      </c>
      <c r="F10" s="227"/>
      <c r="I10">
        <f>1680+690</f>
        <v>2370</v>
      </c>
    </row>
    <row r="11" spans="1:9" ht="15.75" x14ac:dyDescent="0.25">
      <c r="A11" s="227">
        <v>7</v>
      </c>
      <c r="B11" s="198" t="s">
        <v>4223</v>
      </c>
      <c r="C11" s="225" t="s">
        <v>4111</v>
      </c>
      <c r="D11" s="227" t="s">
        <v>4457</v>
      </c>
      <c r="E11" s="7">
        <v>560000</v>
      </c>
      <c r="F11" s="227"/>
    </row>
    <row r="12" spans="1:9" ht="15.75" x14ac:dyDescent="0.25">
      <c r="A12" s="227">
        <v>8</v>
      </c>
      <c r="B12" s="198" t="s">
        <v>4224</v>
      </c>
      <c r="C12" s="225" t="s">
        <v>4111</v>
      </c>
      <c r="D12" s="227" t="s">
        <v>3505</v>
      </c>
      <c r="E12" s="7">
        <v>230000</v>
      </c>
      <c r="F12" s="227"/>
    </row>
    <row r="13" spans="1:9" ht="15.75" x14ac:dyDescent="0.25">
      <c r="A13" s="227">
        <v>9</v>
      </c>
      <c r="B13" s="198" t="s">
        <v>4225</v>
      </c>
      <c r="C13" s="226" t="s">
        <v>4112</v>
      </c>
      <c r="D13" s="227" t="s">
        <v>4457</v>
      </c>
      <c r="E13" s="7">
        <v>560000</v>
      </c>
      <c r="F13" s="227"/>
    </row>
    <row r="14" spans="1:9" ht="15.75" x14ac:dyDescent="0.25">
      <c r="A14" s="227">
        <v>10</v>
      </c>
      <c r="B14" s="198" t="s">
        <v>4226</v>
      </c>
      <c r="C14" s="226" t="s">
        <v>4112</v>
      </c>
      <c r="D14" s="227" t="s">
        <v>3505</v>
      </c>
      <c r="E14" s="7">
        <v>230000</v>
      </c>
      <c r="F14" s="227"/>
    </row>
    <row r="15" spans="1:9" ht="15.75" x14ac:dyDescent="0.25">
      <c r="A15" s="227">
        <v>11</v>
      </c>
      <c r="B15" s="198" t="s">
        <v>4227</v>
      </c>
      <c r="C15" s="226" t="s">
        <v>4113</v>
      </c>
      <c r="D15" s="227" t="s">
        <v>4457</v>
      </c>
      <c r="E15" s="7">
        <v>560000</v>
      </c>
      <c r="F15" s="227"/>
    </row>
    <row r="16" spans="1:9" ht="15.75" x14ac:dyDescent="0.25">
      <c r="A16" s="227">
        <v>12</v>
      </c>
      <c r="B16" s="198" t="s">
        <v>4228</v>
      </c>
      <c r="C16" s="226" t="s">
        <v>4113</v>
      </c>
      <c r="D16" s="227" t="s">
        <v>3505</v>
      </c>
      <c r="E16" s="7">
        <v>230000</v>
      </c>
      <c r="F16" s="227"/>
    </row>
    <row r="17" spans="1:6" ht="15.75" x14ac:dyDescent="0.25">
      <c r="A17" s="227">
        <v>13</v>
      </c>
      <c r="B17" s="198" t="s">
        <v>4229</v>
      </c>
      <c r="C17" s="226" t="s">
        <v>4114</v>
      </c>
      <c r="D17" s="227" t="s">
        <v>3505</v>
      </c>
      <c r="E17" s="7">
        <v>230000</v>
      </c>
      <c r="F17" s="227"/>
    </row>
    <row r="18" spans="1:6" ht="15.75" x14ac:dyDescent="0.25">
      <c r="A18" s="227">
        <v>14</v>
      </c>
      <c r="B18" s="198" t="s">
        <v>4230</v>
      </c>
      <c r="C18" s="226" t="s">
        <v>4114</v>
      </c>
      <c r="D18" s="227" t="s">
        <v>4457</v>
      </c>
      <c r="E18" s="7">
        <v>560000</v>
      </c>
      <c r="F18" s="227"/>
    </row>
    <row r="19" spans="1:6" ht="15.75" x14ac:dyDescent="0.25">
      <c r="A19" s="227">
        <v>15</v>
      </c>
      <c r="B19" s="198" t="s">
        <v>4231</v>
      </c>
      <c r="C19" s="226" t="s">
        <v>4115</v>
      </c>
      <c r="D19" s="227" t="s">
        <v>4457</v>
      </c>
      <c r="E19" s="7">
        <v>560000</v>
      </c>
      <c r="F19" s="227"/>
    </row>
    <row r="20" spans="1:6" ht="15.75" x14ac:dyDescent="0.25">
      <c r="A20" s="227">
        <v>16</v>
      </c>
      <c r="B20" s="198" t="s">
        <v>4232</v>
      </c>
      <c r="C20" s="226" t="s">
        <v>4115</v>
      </c>
      <c r="D20" s="227" t="s">
        <v>3505</v>
      </c>
      <c r="E20" s="7">
        <v>230000</v>
      </c>
      <c r="F20" s="227"/>
    </row>
    <row r="21" spans="1:6" ht="15.75" x14ac:dyDescent="0.25">
      <c r="A21" s="227">
        <v>17</v>
      </c>
      <c r="B21" s="198" t="s">
        <v>4233</v>
      </c>
      <c r="C21" s="226" t="s">
        <v>4116</v>
      </c>
      <c r="D21" s="227" t="s">
        <v>3505</v>
      </c>
      <c r="E21" s="7">
        <v>230000</v>
      </c>
      <c r="F21" s="227"/>
    </row>
    <row r="22" spans="1:6" ht="15.75" x14ac:dyDescent="0.25">
      <c r="A22" s="227">
        <v>18</v>
      </c>
      <c r="B22" s="198" t="s">
        <v>4234</v>
      </c>
      <c r="C22" s="226" t="s">
        <v>4116</v>
      </c>
      <c r="D22" s="227" t="s">
        <v>4457</v>
      </c>
      <c r="E22" s="7">
        <v>560000</v>
      </c>
      <c r="F22" s="227"/>
    </row>
    <row r="23" spans="1:6" ht="15.75" x14ac:dyDescent="0.25">
      <c r="A23" s="227">
        <v>19</v>
      </c>
      <c r="B23" s="198" t="s">
        <v>4235</v>
      </c>
      <c r="C23" s="226" t="s">
        <v>4117</v>
      </c>
      <c r="D23" s="227" t="s">
        <v>3505</v>
      </c>
      <c r="E23" s="7">
        <v>230000</v>
      </c>
      <c r="F23" s="227"/>
    </row>
    <row r="24" spans="1:6" ht="15.75" x14ac:dyDescent="0.25">
      <c r="A24" s="227">
        <v>20</v>
      </c>
      <c r="B24" s="198" t="s">
        <v>4236</v>
      </c>
      <c r="C24" s="226" t="s">
        <v>4118</v>
      </c>
      <c r="D24" s="227" t="s">
        <v>3505</v>
      </c>
      <c r="E24" s="7">
        <v>230000</v>
      </c>
      <c r="F24" s="227"/>
    </row>
    <row r="25" spans="1:6" ht="15.75" x14ac:dyDescent="0.25">
      <c r="A25" s="227">
        <v>21</v>
      </c>
      <c r="B25" s="198" t="s">
        <v>4237</v>
      </c>
      <c r="C25" s="226" t="s">
        <v>4118</v>
      </c>
      <c r="D25" s="227" t="s">
        <v>4457</v>
      </c>
      <c r="E25" s="7">
        <v>230000</v>
      </c>
      <c r="F25" s="227" t="s">
        <v>4459</v>
      </c>
    </row>
    <row r="26" spans="1:6" ht="15.75" x14ac:dyDescent="0.25">
      <c r="A26" s="227">
        <v>22</v>
      </c>
      <c r="B26" s="198" t="s">
        <v>4238</v>
      </c>
      <c r="C26" s="226" t="s">
        <v>2817</v>
      </c>
      <c r="D26" s="227" t="s">
        <v>4457</v>
      </c>
      <c r="E26" s="7">
        <v>230000</v>
      </c>
      <c r="F26" s="227" t="s">
        <v>4459</v>
      </c>
    </row>
    <row r="27" spans="1:6" ht="15.75" x14ac:dyDescent="0.25">
      <c r="A27" s="227">
        <v>23</v>
      </c>
      <c r="B27" s="198" t="s">
        <v>4239</v>
      </c>
      <c r="C27" s="226" t="s">
        <v>2817</v>
      </c>
      <c r="D27" s="227" t="s">
        <v>4457</v>
      </c>
      <c r="E27" s="7">
        <v>560000</v>
      </c>
      <c r="F27" s="227"/>
    </row>
    <row r="28" spans="1:6" ht="15.75" x14ac:dyDescent="0.25">
      <c r="A28" s="227">
        <v>24</v>
      </c>
      <c r="B28" s="198" t="s">
        <v>4240</v>
      </c>
      <c r="C28" s="226" t="s">
        <v>4119</v>
      </c>
      <c r="D28" s="227" t="s">
        <v>4457</v>
      </c>
      <c r="E28" s="7">
        <v>560000</v>
      </c>
      <c r="F28" s="227"/>
    </row>
    <row r="29" spans="1:6" ht="15.75" x14ac:dyDescent="0.25">
      <c r="A29" s="227">
        <v>25</v>
      </c>
      <c r="B29" s="198" t="s">
        <v>4241</v>
      </c>
      <c r="C29" s="226" t="s">
        <v>4119</v>
      </c>
      <c r="D29" s="227" t="s">
        <v>3505</v>
      </c>
      <c r="E29" s="7">
        <v>230000</v>
      </c>
      <c r="F29" s="227"/>
    </row>
    <row r="30" spans="1:6" ht="15.75" x14ac:dyDescent="0.25">
      <c r="A30" s="227">
        <v>26</v>
      </c>
      <c r="B30" s="198" t="s">
        <v>4242</v>
      </c>
      <c r="C30" s="226" t="s">
        <v>4120</v>
      </c>
      <c r="D30" s="227" t="s">
        <v>3505</v>
      </c>
      <c r="E30" s="7">
        <v>230000</v>
      </c>
      <c r="F30" s="227"/>
    </row>
    <row r="31" spans="1:6" ht="15.75" x14ac:dyDescent="0.25">
      <c r="A31" s="227">
        <v>27</v>
      </c>
      <c r="B31" s="198" t="s">
        <v>4243</v>
      </c>
      <c r="C31" s="226" t="s">
        <v>4120</v>
      </c>
      <c r="D31" s="227" t="s">
        <v>4457</v>
      </c>
      <c r="E31" s="7">
        <v>560000</v>
      </c>
      <c r="F31" s="227"/>
    </row>
    <row r="32" spans="1:6" ht="15.75" x14ac:dyDescent="0.25">
      <c r="A32" s="227">
        <v>28</v>
      </c>
      <c r="B32" s="198" t="s">
        <v>4244</v>
      </c>
      <c r="C32" s="226" t="s">
        <v>4121</v>
      </c>
      <c r="D32" s="227" t="s">
        <v>4457</v>
      </c>
      <c r="E32" s="7">
        <v>560000</v>
      </c>
      <c r="F32" s="227"/>
    </row>
    <row r="33" spans="1:6" ht="15.75" x14ac:dyDescent="0.25">
      <c r="A33" s="227">
        <v>29</v>
      </c>
      <c r="B33" s="198" t="s">
        <v>4245</v>
      </c>
      <c r="C33" s="226" t="s">
        <v>4121</v>
      </c>
      <c r="D33" s="227" t="s">
        <v>3505</v>
      </c>
      <c r="E33" s="7">
        <v>230000</v>
      </c>
      <c r="F33" s="227"/>
    </row>
    <row r="34" spans="1:6" ht="15.75" x14ac:dyDescent="0.25">
      <c r="A34" s="227">
        <v>30</v>
      </c>
      <c r="B34" s="198" t="s">
        <v>4246</v>
      </c>
      <c r="C34" s="226" t="s">
        <v>4118</v>
      </c>
      <c r="D34" s="227" t="s">
        <v>4457</v>
      </c>
      <c r="E34" s="7">
        <v>560000</v>
      </c>
      <c r="F34" s="227"/>
    </row>
    <row r="35" spans="1:6" ht="15.75" x14ac:dyDescent="0.25">
      <c r="A35" s="227">
        <v>31</v>
      </c>
      <c r="B35" s="198" t="s">
        <v>4247</v>
      </c>
      <c r="C35" s="226" t="s">
        <v>4117</v>
      </c>
      <c r="D35" s="227" t="s">
        <v>4457</v>
      </c>
      <c r="E35" s="7">
        <v>560000</v>
      </c>
      <c r="F35" s="227"/>
    </row>
    <row r="36" spans="1:6" ht="15.75" x14ac:dyDescent="0.25">
      <c r="A36" s="227">
        <v>32</v>
      </c>
      <c r="B36" s="198" t="s">
        <v>4248</v>
      </c>
      <c r="C36" s="226" t="s">
        <v>4118</v>
      </c>
      <c r="D36" s="227" t="s">
        <v>4457</v>
      </c>
      <c r="E36" s="7">
        <v>330000</v>
      </c>
      <c r="F36" s="227" t="s">
        <v>4459</v>
      </c>
    </row>
    <row r="37" spans="1:6" ht="15.75" x14ac:dyDescent="0.25">
      <c r="A37" s="227">
        <v>33</v>
      </c>
      <c r="B37" s="198" t="s">
        <v>4249</v>
      </c>
      <c r="C37" s="226" t="s">
        <v>4122</v>
      </c>
      <c r="D37" s="227" t="s">
        <v>3505</v>
      </c>
      <c r="E37" s="7">
        <v>230000</v>
      </c>
      <c r="F37" s="227"/>
    </row>
    <row r="38" spans="1:6" ht="15.75" x14ac:dyDescent="0.25">
      <c r="A38" s="227">
        <v>34</v>
      </c>
      <c r="B38" s="198" t="s">
        <v>4250</v>
      </c>
      <c r="C38" s="226" t="s">
        <v>4123</v>
      </c>
      <c r="D38" s="227" t="s">
        <v>4457</v>
      </c>
      <c r="E38" s="7">
        <v>560000</v>
      </c>
      <c r="F38" s="227"/>
    </row>
    <row r="39" spans="1:6" ht="15.75" x14ac:dyDescent="0.25">
      <c r="A39" s="227">
        <v>35</v>
      </c>
      <c r="B39" s="198" t="s">
        <v>4251</v>
      </c>
      <c r="C39" s="226" t="s">
        <v>4123</v>
      </c>
      <c r="D39" s="227" t="s">
        <v>3505</v>
      </c>
      <c r="E39" s="7">
        <v>230000</v>
      </c>
      <c r="F39" s="227"/>
    </row>
    <row r="40" spans="1:6" ht="15.75" x14ac:dyDescent="0.25">
      <c r="A40" s="227">
        <v>36</v>
      </c>
      <c r="B40" s="198" t="s">
        <v>4252</v>
      </c>
      <c r="C40" s="226" t="s">
        <v>4124</v>
      </c>
      <c r="D40" s="227" t="s">
        <v>3505</v>
      </c>
      <c r="E40" s="7">
        <v>230000</v>
      </c>
      <c r="F40" s="227"/>
    </row>
    <row r="41" spans="1:6" ht="15.75" x14ac:dyDescent="0.25">
      <c r="A41" s="227">
        <v>37</v>
      </c>
      <c r="B41" s="198" t="s">
        <v>4253</v>
      </c>
      <c r="C41" s="226" t="s">
        <v>4124</v>
      </c>
      <c r="D41" s="227" t="s">
        <v>4457</v>
      </c>
      <c r="E41" s="7">
        <v>560000</v>
      </c>
      <c r="F41" s="227"/>
    </row>
    <row r="42" spans="1:6" ht="15.75" x14ac:dyDescent="0.25">
      <c r="A42" s="227">
        <v>38</v>
      </c>
      <c r="B42" s="198" t="s">
        <v>4254</v>
      </c>
      <c r="C42" s="226" t="s">
        <v>4125</v>
      </c>
      <c r="D42" s="227" t="s">
        <v>4457</v>
      </c>
      <c r="E42" s="7">
        <v>560000</v>
      </c>
      <c r="F42" s="227"/>
    </row>
    <row r="43" spans="1:6" ht="15.75" x14ac:dyDescent="0.25">
      <c r="A43" s="227">
        <v>39</v>
      </c>
      <c r="B43" s="198" t="s">
        <v>4255</v>
      </c>
      <c r="C43" s="226" t="s">
        <v>4125</v>
      </c>
      <c r="D43" s="227" t="s">
        <v>3505</v>
      </c>
      <c r="E43" s="7">
        <v>230000</v>
      </c>
      <c r="F43" s="227"/>
    </row>
    <row r="44" spans="1:6" ht="15.75" x14ac:dyDescent="0.25">
      <c r="A44" s="227">
        <v>40</v>
      </c>
      <c r="B44" s="198" t="s">
        <v>4256</v>
      </c>
      <c r="C44" s="225" t="s">
        <v>4126</v>
      </c>
      <c r="D44" s="227" t="s">
        <v>4457</v>
      </c>
      <c r="E44" s="7">
        <v>560000</v>
      </c>
      <c r="F44" s="227"/>
    </row>
    <row r="45" spans="1:6" ht="15.75" x14ac:dyDescent="0.25">
      <c r="A45" s="227">
        <v>41</v>
      </c>
      <c r="B45" s="198" t="s">
        <v>4257</v>
      </c>
      <c r="C45" s="225" t="s">
        <v>4126</v>
      </c>
      <c r="D45" s="227" t="s">
        <v>3505</v>
      </c>
      <c r="E45" s="7">
        <v>230000</v>
      </c>
      <c r="F45" s="227"/>
    </row>
    <row r="46" spans="1:6" ht="15.75" x14ac:dyDescent="0.25">
      <c r="A46" s="227">
        <v>42</v>
      </c>
      <c r="B46" s="198" t="s">
        <v>4258</v>
      </c>
      <c r="C46" s="226" t="s">
        <v>4127</v>
      </c>
      <c r="D46" s="227" t="s">
        <v>3505</v>
      </c>
      <c r="E46" s="7">
        <v>230000</v>
      </c>
      <c r="F46" s="227"/>
    </row>
    <row r="47" spans="1:6" ht="15.75" x14ac:dyDescent="0.25">
      <c r="A47" s="227">
        <v>43</v>
      </c>
      <c r="B47" s="198" t="s">
        <v>4259</v>
      </c>
      <c r="C47" s="226" t="s">
        <v>4127</v>
      </c>
      <c r="D47" s="227" t="s">
        <v>4457</v>
      </c>
      <c r="E47" s="7">
        <v>560000</v>
      </c>
      <c r="F47" s="227"/>
    </row>
    <row r="48" spans="1:6" ht="15.75" x14ac:dyDescent="0.25">
      <c r="A48" s="227">
        <v>44</v>
      </c>
      <c r="B48" s="198" t="s">
        <v>4260</v>
      </c>
      <c r="C48" s="226" t="s">
        <v>4128</v>
      </c>
      <c r="D48" s="227" t="s">
        <v>4457</v>
      </c>
      <c r="E48" s="7">
        <v>560000</v>
      </c>
      <c r="F48" s="227"/>
    </row>
    <row r="49" spans="1:6" ht="15.75" x14ac:dyDescent="0.25">
      <c r="A49" s="227">
        <v>45</v>
      </c>
      <c r="B49" s="198" t="s">
        <v>4261</v>
      </c>
      <c r="C49" s="226" t="s">
        <v>4128</v>
      </c>
      <c r="D49" s="227" t="s">
        <v>3505</v>
      </c>
      <c r="E49" s="7">
        <v>230000</v>
      </c>
      <c r="F49" s="227"/>
    </row>
    <row r="50" spans="1:6" ht="15.75" x14ac:dyDescent="0.25">
      <c r="A50" s="227">
        <v>46</v>
      </c>
      <c r="B50" s="198" t="s">
        <v>4262</v>
      </c>
      <c r="C50" s="226" t="s">
        <v>4129</v>
      </c>
      <c r="D50" s="227" t="s">
        <v>4457</v>
      </c>
      <c r="E50" s="7">
        <v>560000</v>
      </c>
      <c r="F50" s="227"/>
    </row>
    <row r="51" spans="1:6" ht="15.75" x14ac:dyDescent="0.25">
      <c r="A51" s="227">
        <v>47</v>
      </c>
      <c r="B51" s="198" t="s">
        <v>4263</v>
      </c>
      <c r="C51" s="226" t="s">
        <v>4129</v>
      </c>
      <c r="D51" s="227" t="s">
        <v>3505</v>
      </c>
      <c r="E51" s="7">
        <v>230000</v>
      </c>
      <c r="F51" s="227"/>
    </row>
    <row r="52" spans="1:6" ht="15.75" x14ac:dyDescent="0.25">
      <c r="A52" s="227">
        <v>48</v>
      </c>
      <c r="B52" s="198" t="s">
        <v>4264</v>
      </c>
      <c r="C52" s="226" t="s">
        <v>4130</v>
      </c>
      <c r="D52" s="227" t="s">
        <v>4473</v>
      </c>
      <c r="E52" s="7">
        <v>4480000</v>
      </c>
      <c r="F52" s="228" t="s">
        <v>4460</v>
      </c>
    </row>
    <row r="53" spans="1:6" ht="15.75" x14ac:dyDescent="0.25">
      <c r="A53" s="227">
        <v>49</v>
      </c>
      <c r="B53" s="198" t="s">
        <v>4265</v>
      </c>
      <c r="C53" s="226" t="s">
        <v>4130</v>
      </c>
      <c r="D53" s="227" t="s">
        <v>4477</v>
      </c>
      <c r="E53" s="7">
        <v>1050000</v>
      </c>
      <c r="F53" s="228" t="s">
        <v>4461</v>
      </c>
    </row>
    <row r="54" spans="1:6" ht="15.75" x14ac:dyDescent="0.25">
      <c r="A54" s="227">
        <v>50</v>
      </c>
      <c r="B54" s="198" t="s">
        <v>4266</v>
      </c>
      <c r="C54" s="226" t="s">
        <v>4130</v>
      </c>
      <c r="D54" s="227" t="s">
        <v>3505</v>
      </c>
      <c r="E54" s="7">
        <v>4140000</v>
      </c>
      <c r="F54" s="228" t="s">
        <v>4462</v>
      </c>
    </row>
    <row r="55" spans="1:6" ht="15.75" x14ac:dyDescent="0.25">
      <c r="A55" s="227">
        <v>51</v>
      </c>
      <c r="B55" s="198" t="s">
        <v>4267</v>
      </c>
      <c r="C55" s="226" t="s">
        <v>4130</v>
      </c>
      <c r="D55" s="227" t="s">
        <v>4457</v>
      </c>
      <c r="E55" s="7">
        <v>10080000</v>
      </c>
      <c r="F55" s="228" t="s">
        <v>4463</v>
      </c>
    </row>
    <row r="56" spans="1:6" ht="15.75" x14ac:dyDescent="0.25">
      <c r="A56" s="227">
        <v>52</v>
      </c>
      <c r="B56" s="198" t="s">
        <v>4268</v>
      </c>
      <c r="C56" s="226" t="s">
        <v>4131</v>
      </c>
      <c r="D56" s="227" t="s">
        <v>4457</v>
      </c>
      <c r="E56" s="7">
        <v>560000</v>
      </c>
      <c r="F56" s="227"/>
    </row>
    <row r="57" spans="1:6" ht="15.75" x14ac:dyDescent="0.25">
      <c r="A57" s="227">
        <v>53</v>
      </c>
      <c r="B57" s="198" t="s">
        <v>4269</v>
      </c>
      <c r="C57" s="226" t="s">
        <v>4131</v>
      </c>
      <c r="D57" s="227" t="s">
        <v>3505</v>
      </c>
      <c r="E57" s="7">
        <v>230000</v>
      </c>
      <c r="F57" s="227"/>
    </row>
    <row r="58" spans="1:6" ht="15.75" x14ac:dyDescent="0.25">
      <c r="A58" s="227">
        <v>54</v>
      </c>
      <c r="B58" s="198" t="s">
        <v>4270</v>
      </c>
      <c r="C58" s="226" t="s">
        <v>4132</v>
      </c>
      <c r="D58" s="227" t="s">
        <v>3505</v>
      </c>
      <c r="E58" s="7">
        <v>230000</v>
      </c>
      <c r="F58" s="227"/>
    </row>
    <row r="59" spans="1:6" ht="15.75" x14ac:dyDescent="0.25">
      <c r="A59" s="227">
        <v>55</v>
      </c>
      <c r="B59" s="198" t="s">
        <v>4271</v>
      </c>
      <c r="C59" s="226" t="s">
        <v>4132</v>
      </c>
      <c r="D59" s="227" t="s">
        <v>4457</v>
      </c>
      <c r="E59" s="7">
        <v>560000</v>
      </c>
      <c r="F59" s="227"/>
    </row>
    <row r="60" spans="1:6" ht="15.75" x14ac:dyDescent="0.25">
      <c r="A60" s="227">
        <v>56</v>
      </c>
      <c r="B60" s="198" t="s">
        <v>4272</v>
      </c>
      <c r="C60" s="226" t="s">
        <v>4132</v>
      </c>
      <c r="D60" s="227" t="s">
        <v>4473</v>
      </c>
      <c r="E60" s="7">
        <v>640000</v>
      </c>
      <c r="F60" s="227"/>
    </row>
    <row r="61" spans="1:6" ht="15.75" x14ac:dyDescent="0.25">
      <c r="A61" s="227">
        <v>57</v>
      </c>
      <c r="B61" s="198" t="s">
        <v>4273</v>
      </c>
      <c r="C61" s="226" t="s">
        <v>4133</v>
      </c>
      <c r="D61" s="227" t="s">
        <v>3505</v>
      </c>
      <c r="E61" s="7">
        <v>230000</v>
      </c>
      <c r="F61" s="227"/>
    </row>
    <row r="62" spans="1:6" ht="15.75" x14ac:dyDescent="0.25">
      <c r="A62" s="227">
        <v>58</v>
      </c>
      <c r="B62" s="198" t="s">
        <v>4274</v>
      </c>
      <c r="C62" s="226" t="s">
        <v>4133</v>
      </c>
      <c r="D62" s="227" t="s">
        <v>4457</v>
      </c>
      <c r="E62" s="7">
        <v>560000</v>
      </c>
      <c r="F62" s="227"/>
    </row>
    <row r="63" spans="1:6" ht="15.75" x14ac:dyDescent="0.25">
      <c r="A63" s="227">
        <v>59</v>
      </c>
      <c r="B63" s="198" t="s">
        <v>4275</v>
      </c>
      <c r="C63" s="226" t="s">
        <v>4134</v>
      </c>
      <c r="D63" s="227" t="s">
        <v>4477</v>
      </c>
      <c r="E63" s="7">
        <v>150000</v>
      </c>
      <c r="F63" s="227"/>
    </row>
    <row r="64" spans="1:6" ht="15.75" x14ac:dyDescent="0.25">
      <c r="A64" s="227">
        <v>60</v>
      </c>
      <c r="B64" s="198" t="s">
        <v>4276</v>
      </c>
      <c r="C64" s="226" t="s">
        <v>4135</v>
      </c>
      <c r="D64" s="227" t="s">
        <v>3505</v>
      </c>
      <c r="E64" s="7">
        <v>230000</v>
      </c>
      <c r="F64" s="227"/>
    </row>
    <row r="65" spans="1:6" ht="15.75" x14ac:dyDescent="0.25">
      <c r="A65" s="227">
        <v>61</v>
      </c>
      <c r="B65" s="198" t="s">
        <v>4277</v>
      </c>
      <c r="C65" s="226" t="s">
        <v>4135</v>
      </c>
      <c r="D65" s="227" t="s">
        <v>4457</v>
      </c>
      <c r="E65" s="7">
        <v>560000</v>
      </c>
      <c r="F65" s="227"/>
    </row>
    <row r="66" spans="1:6" ht="15.75" x14ac:dyDescent="0.25">
      <c r="A66" s="227">
        <v>62</v>
      </c>
      <c r="B66" s="198" t="s">
        <v>4278</v>
      </c>
      <c r="C66" s="226" t="s">
        <v>4136</v>
      </c>
      <c r="D66" s="227" t="s">
        <v>3505</v>
      </c>
      <c r="E66" s="7">
        <v>1380000</v>
      </c>
      <c r="F66" s="228" t="s">
        <v>4465</v>
      </c>
    </row>
    <row r="67" spans="1:6" ht="15.75" x14ac:dyDescent="0.25">
      <c r="A67" s="227">
        <v>63</v>
      </c>
      <c r="B67" s="198" t="s">
        <v>4279</v>
      </c>
      <c r="C67" s="226" t="s">
        <v>4136</v>
      </c>
      <c r="D67" s="227" t="s">
        <v>4457</v>
      </c>
      <c r="E67" s="7">
        <v>3360000</v>
      </c>
      <c r="F67" s="228" t="s">
        <v>4464</v>
      </c>
    </row>
    <row r="68" spans="1:6" ht="15.75" x14ac:dyDescent="0.25">
      <c r="A68" s="227">
        <v>64</v>
      </c>
      <c r="B68" s="198" t="s">
        <v>4280</v>
      </c>
      <c r="C68" s="225" t="s">
        <v>4137</v>
      </c>
      <c r="D68" s="227" t="s">
        <v>3505</v>
      </c>
      <c r="E68" s="7">
        <v>690000</v>
      </c>
      <c r="F68" s="227" t="s">
        <v>4471</v>
      </c>
    </row>
    <row r="69" spans="1:6" ht="15.75" x14ac:dyDescent="0.25">
      <c r="A69" s="227">
        <v>65</v>
      </c>
      <c r="B69" s="198" t="s">
        <v>4281</v>
      </c>
      <c r="C69" s="225" t="s">
        <v>4137</v>
      </c>
      <c r="D69" s="227" t="s">
        <v>4457</v>
      </c>
      <c r="E69" s="7">
        <v>1680000</v>
      </c>
      <c r="F69" s="227" t="s">
        <v>4467</v>
      </c>
    </row>
    <row r="70" spans="1:6" ht="15.75" x14ac:dyDescent="0.25">
      <c r="A70" s="227">
        <v>66</v>
      </c>
      <c r="B70" s="198" t="s">
        <v>4282</v>
      </c>
      <c r="C70" s="226" t="s">
        <v>4138</v>
      </c>
      <c r="D70" s="227" t="s">
        <v>3505</v>
      </c>
      <c r="E70" s="7">
        <v>230000</v>
      </c>
      <c r="F70" s="227"/>
    </row>
    <row r="71" spans="1:6" ht="15.75" x14ac:dyDescent="0.25">
      <c r="A71" s="227">
        <v>67</v>
      </c>
      <c r="B71" s="198" t="s">
        <v>4283</v>
      </c>
      <c r="C71" s="226" t="s">
        <v>4138</v>
      </c>
      <c r="D71" s="227" t="s">
        <v>4457</v>
      </c>
      <c r="E71" s="7">
        <v>560000</v>
      </c>
      <c r="F71" s="227"/>
    </row>
    <row r="72" spans="1:6" ht="15.75" x14ac:dyDescent="0.25">
      <c r="A72" s="227">
        <v>68</v>
      </c>
      <c r="B72" s="198" t="s">
        <v>4284</v>
      </c>
      <c r="C72" s="226" t="s">
        <v>4139</v>
      </c>
      <c r="D72" s="227" t="s">
        <v>4473</v>
      </c>
      <c r="E72" s="7">
        <v>640000</v>
      </c>
      <c r="F72" s="227"/>
    </row>
    <row r="73" spans="1:6" ht="15.75" x14ac:dyDescent="0.25">
      <c r="A73" s="227">
        <v>69</v>
      </c>
      <c r="B73" s="198" t="s">
        <v>4285</v>
      </c>
      <c r="C73" s="226" t="s">
        <v>2931</v>
      </c>
      <c r="D73" s="227" t="s">
        <v>4457</v>
      </c>
      <c r="E73" s="7">
        <v>560000</v>
      </c>
      <c r="F73" s="227"/>
    </row>
    <row r="74" spans="1:6" ht="15.75" x14ac:dyDescent="0.25">
      <c r="A74" s="227">
        <v>70</v>
      </c>
      <c r="B74" s="198" t="s">
        <v>4286</v>
      </c>
      <c r="C74" s="226" t="s">
        <v>2931</v>
      </c>
      <c r="D74" s="227" t="s">
        <v>3505</v>
      </c>
      <c r="E74" s="7">
        <v>230000</v>
      </c>
      <c r="F74" s="227"/>
    </row>
    <row r="75" spans="1:6" ht="15.75" x14ac:dyDescent="0.25">
      <c r="A75" s="227">
        <v>71</v>
      </c>
      <c r="B75" s="198" t="s">
        <v>4287</v>
      </c>
      <c r="C75" s="226" t="s">
        <v>4140</v>
      </c>
      <c r="D75" s="227" t="s">
        <v>3505</v>
      </c>
      <c r="E75" s="7">
        <v>230000</v>
      </c>
      <c r="F75" s="227"/>
    </row>
    <row r="76" spans="1:6" ht="15.75" x14ac:dyDescent="0.25">
      <c r="A76" s="227">
        <v>72</v>
      </c>
      <c r="B76" s="198" t="s">
        <v>4288</v>
      </c>
      <c r="C76" s="226" t="s">
        <v>4140</v>
      </c>
      <c r="D76" s="227" t="s">
        <v>4457</v>
      </c>
      <c r="E76" s="7">
        <v>560000</v>
      </c>
      <c r="F76" s="227"/>
    </row>
    <row r="77" spans="1:6" ht="15.75" x14ac:dyDescent="0.25">
      <c r="A77" s="227">
        <v>73</v>
      </c>
      <c r="B77" s="198" t="s">
        <v>4289</v>
      </c>
      <c r="C77" s="226" t="s">
        <v>4141</v>
      </c>
      <c r="D77" s="227" t="s">
        <v>3505</v>
      </c>
      <c r="E77" s="7">
        <v>230000</v>
      </c>
      <c r="F77" s="227"/>
    </row>
    <row r="78" spans="1:6" ht="15.75" x14ac:dyDescent="0.25">
      <c r="A78" s="227">
        <v>74</v>
      </c>
      <c r="B78" s="198" t="s">
        <v>4290</v>
      </c>
      <c r="C78" s="226" t="s">
        <v>4142</v>
      </c>
      <c r="D78" s="227" t="s">
        <v>3505</v>
      </c>
      <c r="E78" s="7">
        <v>230000</v>
      </c>
      <c r="F78" s="227"/>
    </row>
    <row r="79" spans="1:6" ht="15.75" x14ac:dyDescent="0.25">
      <c r="A79" s="227">
        <v>75</v>
      </c>
      <c r="B79" s="198" t="s">
        <v>4291</v>
      </c>
      <c r="C79" s="226" t="s">
        <v>4142</v>
      </c>
      <c r="D79" s="227" t="s">
        <v>4457</v>
      </c>
      <c r="E79" s="7">
        <v>560000</v>
      </c>
      <c r="F79" s="227"/>
    </row>
    <row r="80" spans="1:6" ht="15.75" x14ac:dyDescent="0.25">
      <c r="A80" s="227">
        <v>76</v>
      </c>
      <c r="B80" s="198" t="s">
        <v>4292</v>
      </c>
      <c r="C80" s="226" t="s">
        <v>2807</v>
      </c>
      <c r="D80" s="227" t="s">
        <v>4457</v>
      </c>
      <c r="E80" s="7">
        <v>560000</v>
      </c>
      <c r="F80" s="227"/>
    </row>
    <row r="81" spans="1:6" ht="15.75" x14ac:dyDescent="0.25">
      <c r="A81" s="227">
        <v>77</v>
      </c>
      <c r="B81" s="198" t="s">
        <v>4293</v>
      </c>
      <c r="C81" s="226" t="s">
        <v>3142</v>
      </c>
      <c r="D81" s="227" t="s">
        <v>4457</v>
      </c>
      <c r="E81" s="7">
        <v>560000</v>
      </c>
      <c r="F81" s="227"/>
    </row>
    <row r="82" spans="1:6" ht="15.75" x14ac:dyDescent="0.25">
      <c r="A82" s="227">
        <v>78</v>
      </c>
      <c r="B82" s="198" t="s">
        <v>4294</v>
      </c>
      <c r="C82" s="226" t="s">
        <v>2527</v>
      </c>
      <c r="D82" s="227" t="s">
        <v>4457</v>
      </c>
      <c r="E82" s="7">
        <v>560000</v>
      </c>
      <c r="F82" s="227"/>
    </row>
    <row r="83" spans="1:6" ht="15.75" x14ac:dyDescent="0.25">
      <c r="A83" s="227">
        <v>79</v>
      </c>
      <c r="B83" s="198" t="s">
        <v>4295</v>
      </c>
      <c r="C83" s="226" t="s">
        <v>2807</v>
      </c>
      <c r="D83" s="227" t="s">
        <v>3505</v>
      </c>
      <c r="E83" s="7">
        <v>230000</v>
      </c>
      <c r="F83" s="227"/>
    </row>
    <row r="84" spans="1:6" ht="15.75" x14ac:dyDescent="0.25">
      <c r="A84" s="227">
        <v>80</v>
      </c>
      <c r="B84" s="198" t="s">
        <v>4296</v>
      </c>
      <c r="C84" s="226" t="s">
        <v>3142</v>
      </c>
      <c r="D84" s="227" t="s">
        <v>3505</v>
      </c>
      <c r="E84" s="7">
        <v>230000</v>
      </c>
      <c r="F84" s="227"/>
    </row>
    <row r="85" spans="1:6" ht="15.75" x14ac:dyDescent="0.25">
      <c r="A85" s="227">
        <v>81</v>
      </c>
      <c r="B85" s="198" t="s">
        <v>4297</v>
      </c>
      <c r="C85" s="226" t="s">
        <v>4143</v>
      </c>
      <c r="D85" s="227" t="s">
        <v>3505</v>
      </c>
      <c r="E85" s="7">
        <v>230000</v>
      </c>
      <c r="F85" s="227"/>
    </row>
    <row r="86" spans="1:6" ht="15.75" x14ac:dyDescent="0.25">
      <c r="A86" s="227">
        <v>82</v>
      </c>
      <c r="B86" s="198" t="s">
        <v>4298</v>
      </c>
      <c r="C86" s="226" t="s">
        <v>4143</v>
      </c>
      <c r="D86" s="227" t="s">
        <v>4457</v>
      </c>
      <c r="E86" s="7">
        <v>560000</v>
      </c>
      <c r="F86" s="227"/>
    </row>
    <row r="87" spans="1:6" ht="15.75" x14ac:dyDescent="0.25">
      <c r="A87" s="227">
        <v>83</v>
      </c>
      <c r="B87" s="198" t="s">
        <v>4299</v>
      </c>
      <c r="C87" s="226" t="s">
        <v>2525</v>
      </c>
      <c r="D87" s="227" t="s">
        <v>3505</v>
      </c>
      <c r="E87" s="7">
        <v>230000</v>
      </c>
      <c r="F87" s="227"/>
    </row>
    <row r="88" spans="1:6" ht="15.75" x14ac:dyDescent="0.25">
      <c r="A88" s="227">
        <v>84</v>
      </c>
      <c r="B88" s="198" t="s">
        <v>4300</v>
      </c>
      <c r="C88" s="226" t="s">
        <v>2525</v>
      </c>
      <c r="D88" s="227" t="s">
        <v>3505</v>
      </c>
      <c r="E88" s="7">
        <v>230000</v>
      </c>
      <c r="F88" s="227"/>
    </row>
    <row r="89" spans="1:6" ht="15.75" x14ac:dyDescent="0.25">
      <c r="A89" s="227">
        <v>85</v>
      </c>
      <c r="B89" s="198" t="s">
        <v>4301</v>
      </c>
      <c r="C89" s="225" t="s">
        <v>4144</v>
      </c>
      <c r="D89" s="227" t="s">
        <v>4457</v>
      </c>
      <c r="E89" s="7">
        <v>560000</v>
      </c>
      <c r="F89" s="227"/>
    </row>
    <row r="90" spans="1:6" ht="15.75" x14ac:dyDescent="0.25">
      <c r="A90" s="227">
        <v>86</v>
      </c>
      <c r="B90" s="198" t="s">
        <v>4302</v>
      </c>
      <c r="C90" s="225" t="s">
        <v>4144</v>
      </c>
      <c r="D90" s="227" t="s">
        <v>3505</v>
      </c>
      <c r="E90" s="7">
        <v>230000</v>
      </c>
      <c r="F90" s="227"/>
    </row>
    <row r="91" spans="1:6" ht="15.75" x14ac:dyDescent="0.25">
      <c r="A91" s="227">
        <v>87</v>
      </c>
      <c r="B91" s="198" t="s">
        <v>4303</v>
      </c>
      <c r="C91" s="226" t="s">
        <v>4145</v>
      </c>
      <c r="D91" s="227" t="s">
        <v>3505</v>
      </c>
      <c r="E91" s="7">
        <v>230000</v>
      </c>
      <c r="F91" s="227"/>
    </row>
    <row r="92" spans="1:6" ht="15.75" x14ac:dyDescent="0.25">
      <c r="A92" s="227">
        <v>88</v>
      </c>
      <c r="B92" s="198" t="s">
        <v>4304</v>
      </c>
      <c r="C92" s="226" t="s">
        <v>4145</v>
      </c>
      <c r="D92" s="227" t="s">
        <v>4457</v>
      </c>
      <c r="E92" s="7">
        <v>560000</v>
      </c>
      <c r="F92" s="227"/>
    </row>
    <row r="93" spans="1:6" ht="15.75" x14ac:dyDescent="0.25">
      <c r="A93" s="227">
        <v>89</v>
      </c>
      <c r="B93" s="198" t="s">
        <v>4305</v>
      </c>
      <c r="C93" s="226" t="s">
        <v>2525</v>
      </c>
      <c r="D93" s="227" t="s">
        <v>4457</v>
      </c>
      <c r="E93" s="7">
        <v>330000</v>
      </c>
      <c r="F93" s="228" t="s">
        <v>4468</v>
      </c>
    </row>
    <row r="94" spans="1:6" ht="15.75" x14ac:dyDescent="0.25">
      <c r="A94" s="227">
        <v>90</v>
      </c>
      <c r="B94" s="198" t="s">
        <v>4306</v>
      </c>
      <c r="C94" s="226" t="s">
        <v>4146</v>
      </c>
      <c r="D94" s="227" t="s">
        <v>2577</v>
      </c>
      <c r="E94" s="7">
        <v>430000</v>
      </c>
      <c r="F94" s="227"/>
    </row>
    <row r="95" spans="1:6" ht="15.75" x14ac:dyDescent="0.25">
      <c r="A95" s="227">
        <v>91</v>
      </c>
      <c r="B95" s="198" t="s">
        <v>4307</v>
      </c>
      <c r="C95" s="225" t="s">
        <v>4147</v>
      </c>
      <c r="D95" s="227" t="s">
        <v>2577</v>
      </c>
      <c r="E95" s="7">
        <v>430000</v>
      </c>
      <c r="F95" s="227"/>
    </row>
    <row r="96" spans="1:6" ht="15.75" x14ac:dyDescent="0.25">
      <c r="A96" s="227">
        <v>92</v>
      </c>
      <c r="B96" s="198" t="s">
        <v>4308</v>
      </c>
      <c r="C96" s="225" t="s">
        <v>4148</v>
      </c>
      <c r="D96" s="227" t="s">
        <v>1002</v>
      </c>
      <c r="E96" s="7">
        <v>210000</v>
      </c>
      <c r="F96" s="227"/>
    </row>
    <row r="97" spans="1:6" ht="15.75" x14ac:dyDescent="0.25">
      <c r="A97" s="227">
        <v>93</v>
      </c>
      <c r="B97" s="198" t="s">
        <v>4309</v>
      </c>
      <c r="C97" s="225" t="s">
        <v>4148</v>
      </c>
      <c r="D97" s="227" t="s">
        <v>2577</v>
      </c>
      <c r="E97" s="7">
        <v>430000</v>
      </c>
      <c r="F97" s="227"/>
    </row>
    <row r="98" spans="1:6" ht="15.75" x14ac:dyDescent="0.25">
      <c r="A98" s="227">
        <v>94</v>
      </c>
      <c r="B98" s="198" t="s">
        <v>4310</v>
      </c>
      <c r="C98" s="225" t="s">
        <v>4149</v>
      </c>
      <c r="D98" s="227" t="s">
        <v>3505</v>
      </c>
      <c r="E98" s="7">
        <v>230000</v>
      </c>
      <c r="F98" s="227"/>
    </row>
    <row r="99" spans="1:6" ht="15.75" x14ac:dyDescent="0.25">
      <c r="A99" s="227">
        <v>95</v>
      </c>
      <c r="B99" s="198" t="s">
        <v>4311</v>
      </c>
      <c r="C99" s="225" t="s">
        <v>4149</v>
      </c>
      <c r="D99" s="227" t="s">
        <v>4457</v>
      </c>
      <c r="E99" s="7">
        <v>560000</v>
      </c>
      <c r="F99" s="227"/>
    </row>
    <row r="100" spans="1:6" ht="15.75" x14ac:dyDescent="0.25">
      <c r="A100" s="227">
        <v>96</v>
      </c>
      <c r="B100" s="198" t="s">
        <v>4312</v>
      </c>
      <c r="C100" s="225" t="s">
        <v>4150</v>
      </c>
      <c r="D100" s="227" t="s">
        <v>3505</v>
      </c>
      <c r="E100" s="7">
        <v>230000</v>
      </c>
      <c r="F100" s="227"/>
    </row>
    <row r="101" spans="1:6" ht="15.75" x14ac:dyDescent="0.25">
      <c r="A101" s="227">
        <v>97</v>
      </c>
      <c r="B101" s="198" t="s">
        <v>4313</v>
      </c>
      <c r="C101" s="225" t="s">
        <v>4150</v>
      </c>
      <c r="D101" s="227" t="s">
        <v>4457</v>
      </c>
      <c r="E101" s="7">
        <v>560000</v>
      </c>
      <c r="F101" s="227"/>
    </row>
    <row r="102" spans="1:6" ht="15.75" x14ac:dyDescent="0.25">
      <c r="A102" s="227">
        <v>98</v>
      </c>
      <c r="B102" s="198" t="s">
        <v>4314</v>
      </c>
      <c r="C102" s="226" t="s">
        <v>2859</v>
      </c>
      <c r="D102" s="227" t="s">
        <v>3505</v>
      </c>
      <c r="E102" s="7">
        <v>230000</v>
      </c>
      <c r="F102" s="227"/>
    </row>
    <row r="103" spans="1:6" ht="15.75" x14ac:dyDescent="0.25">
      <c r="A103" s="227">
        <v>99</v>
      </c>
      <c r="B103" s="198" t="s">
        <v>4315</v>
      </c>
      <c r="C103" s="226" t="s">
        <v>2859</v>
      </c>
      <c r="D103" s="227" t="s">
        <v>4457</v>
      </c>
      <c r="E103" s="7">
        <v>560000</v>
      </c>
      <c r="F103" s="227"/>
    </row>
    <row r="104" spans="1:6" ht="30" x14ac:dyDescent="0.25">
      <c r="A104" s="227">
        <v>100</v>
      </c>
      <c r="B104" s="198" t="s">
        <v>4316</v>
      </c>
      <c r="C104" s="225" t="s">
        <v>4151</v>
      </c>
      <c r="D104" s="227" t="s">
        <v>4457</v>
      </c>
      <c r="E104" s="7">
        <v>2240000</v>
      </c>
      <c r="F104" s="227" t="s">
        <v>4469</v>
      </c>
    </row>
    <row r="105" spans="1:6" ht="30" x14ac:dyDescent="0.25">
      <c r="A105" s="227">
        <v>101</v>
      </c>
      <c r="B105" s="198" t="s">
        <v>4317</v>
      </c>
      <c r="C105" s="225" t="s">
        <v>4151</v>
      </c>
      <c r="D105" s="227" t="s">
        <v>3505</v>
      </c>
      <c r="E105" s="7">
        <v>920000</v>
      </c>
      <c r="F105" s="227" t="s">
        <v>4469</v>
      </c>
    </row>
    <row r="106" spans="1:6" ht="15.75" x14ac:dyDescent="0.25">
      <c r="A106" s="227">
        <v>102</v>
      </c>
      <c r="B106" s="198" t="s">
        <v>4318</v>
      </c>
      <c r="C106" s="225" t="s">
        <v>4152</v>
      </c>
      <c r="D106" s="227" t="s">
        <v>4457</v>
      </c>
      <c r="E106" s="7">
        <v>560000</v>
      </c>
      <c r="F106" s="227"/>
    </row>
    <row r="107" spans="1:6" ht="15.75" x14ac:dyDescent="0.25">
      <c r="A107" s="227">
        <v>103</v>
      </c>
      <c r="B107" s="198" t="s">
        <v>4319</v>
      </c>
      <c r="C107" s="225" t="s">
        <v>4152</v>
      </c>
      <c r="D107" s="227" t="s">
        <v>3505</v>
      </c>
      <c r="E107" s="7">
        <v>230000</v>
      </c>
      <c r="F107" s="227"/>
    </row>
    <row r="108" spans="1:6" ht="15.75" x14ac:dyDescent="0.25">
      <c r="A108" s="227">
        <v>104</v>
      </c>
      <c r="B108" s="198" t="s">
        <v>4320</v>
      </c>
      <c r="C108" s="225" t="s">
        <v>2940</v>
      </c>
      <c r="D108" s="227" t="s">
        <v>3505</v>
      </c>
      <c r="E108" s="7">
        <v>230000</v>
      </c>
      <c r="F108" s="227"/>
    </row>
    <row r="109" spans="1:6" ht="15.75" x14ac:dyDescent="0.25">
      <c r="A109" s="227">
        <v>105</v>
      </c>
      <c r="B109" s="198" t="s">
        <v>4321</v>
      </c>
      <c r="C109" s="225" t="s">
        <v>2940</v>
      </c>
      <c r="D109" s="227" t="s">
        <v>4457</v>
      </c>
      <c r="E109" s="7">
        <v>560000</v>
      </c>
      <c r="F109" s="227"/>
    </row>
    <row r="110" spans="1:6" ht="15.75" x14ac:dyDescent="0.25">
      <c r="A110" s="227">
        <v>106</v>
      </c>
      <c r="B110" s="198" t="s">
        <v>4322</v>
      </c>
      <c r="C110" s="226" t="s">
        <v>4153</v>
      </c>
      <c r="D110" s="227" t="s">
        <v>4473</v>
      </c>
      <c r="E110" s="7">
        <v>640000</v>
      </c>
      <c r="F110" s="227"/>
    </row>
    <row r="111" spans="1:6" ht="15.75" x14ac:dyDescent="0.25">
      <c r="A111" s="227">
        <v>107</v>
      </c>
      <c r="B111" s="198" t="s">
        <v>4323</v>
      </c>
      <c r="C111" s="226" t="s">
        <v>4154</v>
      </c>
      <c r="D111" s="227" t="s">
        <v>3505</v>
      </c>
      <c r="E111" s="7">
        <v>230000</v>
      </c>
      <c r="F111" s="227"/>
    </row>
    <row r="112" spans="1:6" ht="15.75" x14ac:dyDescent="0.25">
      <c r="A112" s="227">
        <v>108</v>
      </c>
      <c r="B112" s="198" t="s">
        <v>4324</v>
      </c>
      <c r="C112" s="226" t="s">
        <v>4154</v>
      </c>
      <c r="D112" s="227" t="s">
        <v>4457</v>
      </c>
      <c r="E112" s="7">
        <v>560000</v>
      </c>
      <c r="F112" s="227"/>
    </row>
    <row r="113" spans="1:6" ht="15.75" x14ac:dyDescent="0.25">
      <c r="A113" s="227">
        <v>109</v>
      </c>
      <c r="B113" s="198" t="s">
        <v>4325</v>
      </c>
      <c r="C113" s="226" t="s">
        <v>4155</v>
      </c>
      <c r="D113" s="227" t="s">
        <v>4457</v>
      </c>
      <c r="E113" s="7">
        <v>560000</v>
      </c>
      <c r="F113" s="227"/>
    </row>
    <row r="114" spans="1:6" ht="15.75" x14ac:dyDescent="0.25">
      <c r="A114" s="227">
        <v>110</v>
      </c>
      <c r="B114" s="198" t="s">
        <v>4326</v>
      </c>
      <c r="C114" s="226" t="s">
        <v>4155</v>
      </c>
      <c r="D114" s="227" t="s">
        <v>3505</v>
      </c>
      <c r="E114" s="7">
        <v>230000</v>
      </c>
      <c r="F114" s="227"/>
    </row>
    <row r="115" spans="1:6" ht="15.75" x14ac:dyDescent="0.25">
      <c r="A115" s="227">
        <v>111</v>
      </c>
      <c r="B115" s="198" t="s">
        <v>4327</v>
      </c>
      <c r="C115" s="226" t="s">
        <v>4156</v>
      </c>
      <c r="D115" s="227" t="s">
        <v>3505</v>
      </c>
      <c r="E115" s="7">
        <v>230000</v>
      </c>
      <c r="F115" s="227"/>
    </row>
    <row r="116" spans="1:6" ht="15.75" x14ac:dyDescent="0.25">
      <c r="A116" s="227">
        <v>112</v>
      </c>
      <c r="B116" s="198" t="s">
        <v>4328</v>
      </c>
      <c r="C116" s="226" t="s">
        <v>4156</v>
      </c>
      <c r="D116" s="227" t="s">
        <v>4457</v>
      </c>
      <c r="E116" s="7">
        <v>560000</v>
      </c>
      <c r="F116" s="227"/>
    </row>
    <row r="117" spans="1:6" ht="15.75" x14ac:dyDescent="0.25">
      <c r="A117" s="227">
        <v>113</v>
      </c>
      <c r="B117" s="198" t="s">
        <v>4329</v>
      </c>
      <c r="C117" s="226" t="s">
        <v>4157</v>
      </c>
      <c r="D117" s="227" t="s">
        <v>3505</v>
      </c>
      <c r="E117" s="7">
        <v>230000</v>
      </c>
      <c r="F117" s="227"/>
    </row>
    <row r="118" spans="1:6" ht="15.75" x14ac:dyDescent="0.25">
      <c r="A118" s="227">
        <v>114</v>
      </c>
      <c r="B118" s="198" t="s">
        <v>4330</v>
      </c>
      <c r="C118" s="226" t="s">
        <v>4157</v>
      </c>
      <c r="D118" s="227" t="s">
        <v>4457</v>
      </c>
      <c r="E118" s="7">
        <v>560000</v>
      </c>
      <c r="F118" s="227"/>
    </row>
    <row r="119" spans="1:6" ht="15.75" x14ac:dyDescent="0.25">
      <c r="A119" s="227">
        <v>115</v>
      </c>
      <c r="B119" s="198" t="s">
        <v>4331</v>
      </c>
      <c r="C119" s="226" t="s">
        <v>4158</v>
      </c>
      <c r="D119" s="227" t="s">
        <v>3505</v>
      </c>
      <c r="E119" s="7">
        <v>230000</v>
      </c>
      <c r="F119" s="227"/>
    </row>
    <row r="120" spans="1:6" ht="15.75" x14ac:dyDescent="0.25">
      <c r="A120" s="227">
        <v>116</v>
      </c>
      <c r="B120" s="198" t="s">
        <v>4332</v>
      </c>
      <c r="C120" s="226" t="s">
        <v>4158</v>
      </c>
      <c r="D120" s="227" t="s">
        <v>4457</v>
      </c>
      <c r="E120" s="7">
        <v>560000</v>
      </c>
      <c r="F120" s="227"/>
    </row>
    <row r="121" spans="1:6" ht="15.75" x14ac:dyDescent="0.25">
      <c r="A121" s="227">
        <v>117</v>
      </c>
      <c r="B121" s="198" t="s">
        <v>4333</v>
      </c>
      <c r="C121" s="226" t="s">
        <v>4159</v>
      </c>
      <c r="D121" s="227" t="s">
        <v>3505</v>
      </c>
      <c r="E121" s="7">
        <v>230000</v>
      </c>
      <c r="F121" s="227"/>
    </row>
    <row r="122" spans="1:6" ht="15.75" x14ac:dyDescent="0.25">
      <c r="A122" s="227">
        <v>118</v>
      </c>
      <c r="B122" s="198" t="s">
        <v>4334</v>
      </c>
      <c r="C122" s="226" t="s">
        <v>4159</v>
      </c>
      <c r="D122" s="227" t="s">
        <v>4457</v>
      </c>
      <c r="E122" s="7">
        <v>560000</v>
      </c>
      <c r="F122" s="227"/>
    </row>
    <row r="123" spans="1:6" ht="15.75" x14ac:dyDescent="0.25">
      <c r="A123" s="227">
        <v>119</v>
      </c>
      <c r="B123" s="198" t="s">
        <v>4335</v>
      </c>
      <c r="C123" s="226" t="s">
        <v>4160</v>
      </c>
      <c r="D123" s="227" t="s">
        <v>3505</v>
      </c>
      <c r="E123" s="7">
        <v>230000</v>
      </c>
      <c r="F123" s="227"/>
    </row>
    <row r="124" spans="1:6" ht="15.75" x14ac:dyDescent="0.25">
      <c r="A124" s="227">
        <v>120</v>
      </c>
      <c r="B124" s="198" t="s">
        <v>4336</v>
      </c>
      <c r="C124" s="226" t="s">
        <v>4160</v>
      </c>
      <c r="D124" s="227" t="s">
        <v>4457</v>
      </c>
      <c r="E124" s="7">
        <v>560000</v>
      </c>
      <c r="F124" s="227"/>
    </row>
    <row r="125" spans="1:6" ht="15.75" x14ac:dyDescent="0.25">
      <c r="A125" s="227">
        <v>121</v>
      </c>
      <c r="B125" s="198" t="s">
        <v>4337</v>
      </c>
      <c r="C125" s="226" t="s">
        <v>4161</v>
      </c>
      <c r="D125" s="227" t="s">
        <v>4473</v>
      </c>
      <c r="E125" s="7">
        <v>1920000</v>
      </c>
      <c r="F125" s="227" t="s">
        <v>4471</v>
      </c>
    </row>
    <row r="126" spans="1:6" ht="15.75" x14ac:dyDescent="0.25">
      <c r="A126" s="227">
        <v>122</v>
      </c>
      <c r="B126" s="198" t="s">
        <v>4338</v>
      </c>
      <c r="C126" s="226" t="s">
        <v>3346</v>
      </c>
      <c r="D126" s="227" t="s">
        <v>3505</v>
      </c>
      <c r="E126" s="7">
        <v>230000</v>
      </c>
      <c r="F126" s="227"/>
    </row>
    <row r="127" spans="1:6" ht="15.75" x14ac:dyDescent="0.25">
      <c r="A127" s="227">
        <v>123</v>
      </c>
      <c r="B127" s="198" t="s">
        <v>4339</v>
      </c>
      <c r="C127" s="226" t="s">
        <v>3346</v>
      </c>
      <c r="D127" s="227" t="s">
        <v>4457</v>
      </c>
      <c r="E127" s="7">
        <v>560000</v>
      </c>
      <c r="F127" s="227"/>
    </row>
    <row r="128" spans="1:6" ht="15.75" x14ac:dyDescent="0.25">
      <c r="A128" s="227">
        <v>124</v>
      </c>
      <c r="B128" s="198" t="s">
        <v>4340</v>
      </c>
      <c r="C128" s="225" t="s">
        <v>2464</v>
      </c>
      <c r="D128" s="227" t="s">
        <v>3505</v>
      </c>
      <c r="E128" s="7">
        <v>230000</v>
      </c>
      <c r="F128" s="227"/>
    </row>
    <row r="129" spans="1:6" ht="15.75" x14ac:dyDescent="0.25">
      <c r="A129" s="227">
        <v>125</v>
      </c>
      <c r="B129" s="198" t="s">
        <v>4341</v>
      </c>
      <c r="C129" s="225" t="s">
        <v>2464</v>
      </c>
      <c r="D129" s="227" t="s">
        <v>4457</v>
      </c>
      <c r="E129" s="7">
        <v>560000</v>
      </c>
      <c r="F129" s="227"/>
    </row>
    <row r="130" spans="1:6" ht="15.75" x14ac:dyDescent="0.25">
      <c r="A130" s="227">
        <v>126</v>
      </c>
      <c r="B130" s="198" t="s">
        <v>4342</v>
      </c>
      <c r="C130" s="226" t="s">
        <v>4162</v>
      </c>
      <c r="D130" s="227" t="s">
        <v>3505</v>
      </c>
      <c r="E130" s="7">
        <v>230000</v>
      </c>
      <c r="F130" s="227"/>
    </row>
    <row r="131" spans="1:6" ht="15.75" x14ac:dyDescent="0.25">
      <c r="A131" s="227">
        <v>127</v>
      </c>
      <c r="B131" s="198" t="s">
        <v>4343</v>
      </c>
      <c r="C131" s="226" t="s">
        <v>4162</v>
      </c>
      <c r="D131" s="227" t="s">
        <v>4457</v>
      </c>
      <c r="E131" s="7">
        <v>560000</v>
      </c>
      <c r="F131" s="227"/>
    </row>
    <row r="132" spans="1:6" ht="15.75" x14ac:dyDescent="0.25">
      <c r="A132" s="227">
        <v>128</v>
      </c>
      <c r="B132" s="198" t="s">
        <v>4344</v>
      </c>
      <c r="C132" s="226" t="s">
        <v>4162</v>
      </c>
      <c r="D132" s="227" t="s">
        <v>2577</v>
      </c>
      <c r="E132" s="7">
        <v>430000</v>
      </c>
      <c r="F132" s="227"/>
    </row>
    <row r="133" spans="1:6" ht="15.75" x14ac:dyDescent="0.25">
      <c r="A133" s="227">
        <v>129</v>
      </c>
      <c r="B133" s="198" t="s">
        <v>4345</v>
      </c>
      <c r="C133" s="226" t="s">
        <v>2963</v>
      </c>
      <c r="D133" s="227" t="s">
        <v>3505</v>
      </c>
      <c r="E133" s="7">
        <v>230000</v>
      </c>
      <c r="F133" s="227"/>
    </row>
    <row r="134" spans="1:6" ht="15.75" x14ac:dyDescent="0.25">
      <c r="A134" s="227">
        <v>130</v>
      </c>
      <c r="B134" s="198" t="s">
        <v>4346</v>
      </c>
      <c r="C134" s="226" t="s">
        <v>2963</v>
      </c>
      <c r="D134" s="227" t="s">
        <v>4457</v>
      </c>
      <c r="E134" s="7">
        <v>560000</v>
      </c>
      <c r="F134" s="227"/>
    </row>
    <row r="135" spans="1:6" ht="15.75" x14ac:dyDescent="0.25">
      <c r="A135" s="227">
        <v>131</v>
      </c>
      <c r="B135" s="198" t="s">
        <v>4347</v>
      </c>
      <c r="C135" s="226" t="s">
        <v>2939</v>
      </c>
      <c r="D135" s="227" t="s">
        <v>4457</v>
      </c>
      <c r="E135" s="7">
        <v>560000</v>
      </c>
      <c r="F135" s="227"/>
    </row>
    <row r="136" spans="1:6" ht="15.75" x14ac:dyDescent="0.25">
      <c r="A136" s="227">
        <v>132</v>
      </c>
      <c r="B136" s="198" t="s">
        <v>4348</v>
      </c>
      <c r="C136" s="226" t="s">
        <v>2939</v>
      </c>
      <c r="D136" s="227" t="s">
        <v>3505</v>
      </c>
      <c r="E136" s="7">
        <v>230000</v>
      </c>
      <c r="F136" s="227"/>
    </row>
    <row r="137" spans="1:6" ht="15.75" x14ac:dyDescent="0.25">
      <c r="A137" s="227">
        <v>133</v>
      </c>
      <c r="B137" s="198" t="s">
        <v>4349</v>
      </c>
      <c r="C137" s="226" t="s">
        <v>2831</v>
      </c>
      <c r="D137" s="227" t="s">
        <v>3505</v>
      </c>
      <c r="E137" s="7">
        <v>230000</v>
      </c>
      <c r="F137" s="227"/>
    </row>
    <row r="138" spans="1:6" ht="15.75" x14ac:dyDescent="0.25">
      <c r="A138" s="227">
        <v>134</v>
      </c>
      <c r="B138" s="198" t="s">
        <v>4350</v>
      </c>
      <c r="C138" s="226" t="s">
        <v>2831</v>
      </c>
      <c r="D138" s="227" t="s">
        <v>4457</v>
      </c>
      <c r="E138" s="7">
        <v>560000</v>
      </c>
      <c r="F138" s="227"/>
    </row>
    <row r="139" spans="1:6" ht="15.75" x14ac:dyDescent="0.25">
      <c r="A139" s="227">
        <v>135</v>
      </c>
      <c r="B139" s="198" t="s">
        <v>4351</v>
      </c>
      <c r="C139" s="225" t="s">
        <v>4163</v>
      </c>
      <c r="D139" s="227" t="s">
        <v>3505</v>
      </c>
      <c r="E139" s="7">
        <v>230000</v>
      </c>
      <c r="F139" s="227"/>
    </row>
    <row r="140" spans="1:6" ht="15.75" x14ac:dyDescent="0.25">
      <c r="A140" s="227">
        <v>136</v>
      </c>
      <c r="B140" s="198" t="s">
        <v>4352</v>
      </c>
      <c r="C140" s="225" t="s">
        <v>4163</v>
      </c>
      <c r="D140" s="227" t="s">
        <v>4457</v>
      </c>
      <c r="E140" s="7">
        <v>560000</v>
      </c>
      <c r="F140" s="227"/>
    </row>
    <row r="141" spans="1:6" ht="15.75" x14ac:dyDescent="0.25">
      <c r="A141" s="227">
        <v>137</v>
      </c>
      <c r="B141" s="198" t="s">
        <v>4353</v>
      </c>
      <c r="C141" s="225" t="s">
        <v>4164</v>
      </c>
      <c r="D141" s="227" t="s">
        <v>4457</v>
      </c>
      <c r="E141" s="7">
        <v>560000</v>
      </c>
      <c r="F141" s="227"/>
    </row>
    <row r="142" spans="1:6" ht="15.75" x14ac:dyDescent="0.25">
      <c r="A142" s="227">
        <v>138</v>
      </c>
      <c r="B142" s="198" t="s">
        <v>4354</v>
      </c>
      <c r="C142" s="225" t="s">
        <v>4164</v>
      </c>
      <c r="D142" s="227" t="s">
        <v>3505</v>
      </c>
      <c r="E142" s="7">
        <v>230000</v>
      </c>
      <c r="F142" s="227"/>
    </row>
    <row r="143" spans="1:6" ht="15.75" x14ac:dyDescent="0.25">
      <c r="A143" s="227">
        <v>139</v>
      </c>
      <c r="B143" s="198" t="s">
        <v>4355</v>
      </c>
      <c r="C143" s="225" t="s">
        <v>4165</v>
      </c>
      <c r="D143" s="227" t="s">
        <v>3505</v>
      </c>
      <c r="E143" s="7">
        <v>230000</v>
      </c>
      <c r="F143" s="227"/>
    </row>
    <row r="144" spans="1:6" ht="15.75" x14ac:dyDescent="0.25">
      <c r="A144" s="227">
        <v>140</v>
      </c>
      <c r="B144" s="198" t="s">
        <v>4356</v>
      </c>
      <c r="C144" s="225" t="s">
        <v>4165</v>
      </c>
      <c r="D144" s="227" t="s">
        <v>4457</v>
      </c>
      <c r="E144" s="7">
        <v>560000</v>
      </c>
      <c r="F144" s="227"/>
    </row>
    <row r="145" spans="1:6" ht="15.75" x14ac:dyDescent="0.25">
      <c r="A145" s="227">
        <v>141</v>
      </c>
      <c r="B145" s="198" t="s">
        <v>4357</v>
      </c>
      <c r="C145" s="225" t="s">
        <v>4166</v>
      </c>
      <c r="D145" s="227" t="s">
        <v>3505</v>
      </c>
      <c r="E145" s="7">
        <v>230000</v>
      </c>
      <c r="F145" s="227"/>
    </row>
    <row r="146" spans="1:6" ht="15.75" x14ac:dyDescent="0.25">
      <c r="A146" s="227">
        <v>142</v>
      </c>
      <c r="B146" s="198" t="s">
        <v>4358</v>
      </c>
      <c r="C146" s="225" t="s">
        <v>4166</v>
      </c>
      <c r="D146" s="227" t="s">
        <v>4457</v>
      </c>
      <c r="E146" s="7">
        <v>560000</v>
      </c>
      <c r="F146" s="227"/>
    </row>
    <row r="147" spans="1:6" ht="15.75" x14ac:dyDescent="0.25">
      <c r="A147" s="227">
        <v>143</v>
      </c>
      <c r="B147" s="198" t="s">
        <v>4359</v>
      </c>
      <c r="C147" s="226" t="s">
        <v>4167</v>
      </c>
      <c r="D147" s="227" t="s">
        <v>2577</v>
      </c>
      <c r="E147" s="7">
        <v>430000</v>
      </c>
      <c r="F147" s="227"/>
    </row>
    <row r="148" spans="1:6" ht="15.75" x14ac:dyDescent="0.25">
      <c r="A148" s="227">
        <v>144</v>
      </c>
      <c r="B148" s="198" t="s">
        <v>4360</v>
      </c>
      <c r="C148" s="226" t="s">
        <v>4168</v>
      </c>
      <c r="D148" s="227" t="s">
        <v>3505</v>
      </c>
      <c r="E148" s="7">
        <v>230000</v>
      </c>
      <c r="F148" s="227"/>
    </row>
    <row r="149" spans="1:6" ht="15.75" x14ac:dyDescent="0.25">
      <c r="A149" s="227">
        <v>145</v>
      </c>
      <c r="B149" s="198" t="s">
        <v>4361</v>
      </c>
      <c r="C149" s="226" t="s">
        <v>4168</v>
      </c>
      <c r="D149" s="227" t="s">
        <v>4457</v>
      </c>
      <c r="E149" s="7">
        <v>560000</v>
      </c>
      <c r="F149" s="227"/>
    </row>
    <row r="150" spans="1:6" ht="15.75" x14ac:dyDescent="0.25">
      <c r="A150" s="227">
        <v>146</v>
      </c>
      <c r="B150" s="198" t="s">
        <v>4362</v>
      </c>
      <c r="C150" s="226" t="s">
        <v>4169</v>
      </c>
      <c r="D150" s="227" t="s">
        <v>4473</v>
      </c>
      <c r="E150" s="7">
        <v>640000</v>
      </c>
      <c r="F150" s="227"/>
    </row>
    <row r="151" spans="1:6" ht="15.75" x14ac:dyDescent="0.25">
      <c r="A151" s="227">
        <v>147</v>
      </c>
      <c r="B151" s="198" t="s">
        <v>4363</v>
      </c>
      <c r="C151" s="226" t="s">
        <v>4170</v>
      </c>
      <c r="D151" s="227" t="s">
        <v>4457</v>
      </c>
      <c r="E151" s="7">
        <v>4480000</v>
      </c>
      <c r="F151" s="227" t="s">
        <v>4470</v>
      </c>
    </row>
    <row r="152" spans="1:6" ht="15.75" x14ac:dyDescent="0.25">
      <c r="A152" s="227">
        <v>148</v>
      </c>
      <c r="B152" s="198" t="s">
        <v>4364</v>
      </c>
      <c r="C152" s="226" t="s">
        <v>4170</v>
      </c>
      <c r="D152" s="227" t="s">
        <v>3505</v>
      </c>
      <c r="E152" s="7">
        <v>1840000</v>
      </c>
      <c r="F152" s="227" t="s">
        <v>4470</v>
      </c>
    </row>
    <row r="153" spans="1:6" ht="15.75" x14ac:dyDescent="0.25">
      <c r="A153" s="227">
        <v>149</v>
      </c>
      <c r="B153" s="198" t="s">
        <v>4365</v>
      </c>
      <c r="C153" s="226" t="s">
        <v>4171</v>
      </c>
      <c r="D153" s="227" t="s">
        <v>3505</v>
      </c>
      <c r="E153" s="7">
        <v>230000</v>
      </c>
      <c r="F153" s="227"/>
    </row>
    <row r="154" spans="1:6" ht="15.75" x14ac:dyDescent="0.25">
      <c r="A154" s="227">
        <v>150</v>
      </c>
      <c r="B154" s="198" t="s">
        <v>4366</v>
      </c>
      <c r="C154" s="226" t="s">
        <v>4171</v>
      </c>
      <c r="D154" s="227" t="s">
        <v>4457</v>
      </c>
      <c r="E154" s="7">
        <v>560000</v>
      </c>
      <c r="F154" s="227"/>
    </row>
    <row r="155" spans="1:6" ht="15.75" x14ac:dyDescent="0.25">
      <c r="A155" s="227">
        <v>151</v>
      </c>
      <c r="B155" s="198" t="s">
        <v>4367</v>
      </c>
      <c r="C155" s="226" t="s">
        <v>4172</v>
      </c>
      <c r="D155" s="227" t="s">
        <v>4457</v>
      </c>
      <c r="E155" s="7">
        <v>560000</v>
      </c>
      <c r="F155" s="227"/>
    </row>
    <row r="156" spans="1:6" ht="15.75" x14ac:dyDescent="0.25">
      <c r="A156" s="227">
        <v>152</v>
      </c>
      <c r="B156" s="198" t="s">
        <v>4368</v>
      </c>
      <c r="C156" s="226" t="s">
        <v>4172</v>
      </c>
      <c r="D156" s="227" t="s">
        <v>3505</v>
      </c>
      <c r="E156" s="7">
        <v>230000</v>
      </c>
      <c r="F156" s="227"/>
    </row>
    <row r="157" spans="1:6" ht="15.75" x14ac:dyDescent="0.25">
      <c r="A157" s="227">
        <v>153</v>
      </c>
      <c r="B157" s="198" t="s">
        <v>4369</v>
      </c>
      <c r="C157" s="226" t="s">
        <v>4173</v>
      </c>
      <c r="D157" s="227" t="s">
        <v>4457</v>
      </c>
      <c r="E157" s="7">
        <v>560000</v>
      </c>
      <c r="F157" s="227"/>
    </row>
    <row r="158" spans="1:6" ht="15.75" x14ac:dyDescent="0.25">
      <c r="A158" s="227">
        <v>154</v>
      </c>
      <c r="B158" s="198" t="s">
        <v>4370</v>
      </c>
      <c r="C158" s="226" t="s">
        <v>4173</v>
      </c>
      <c r="D158" s="227" t="s">
        <v>3505</v>
      </c>
      <c r="E158" s="7">
        <v>230000</v>
      </c>
      <c r="F158" s="227"/>
    </row>
    <row r="159" spans="1:6" ht="15.75" x14ac:dyDescent="0.25">
      <c r="A159" s="227">
        <v>155</v>
      </c>
      <c r="B159" s="198" t="s">
        <v>4371</v>
      </c>
      <c r="C159" s="226" t="s">
        <v>4174</v>
      </c>
      <c r="D159" s="227" t="s">
        <v>3505</v>
      </c>
      <c r="E159" s="7">
        <v>230000</v>
      </c>
      <c r="F159" s="227"/>
    </row>
    <row r="160" spans="1:6" ht="15.75" x14ac:dyDescent="0.25">
      <c r="A160" s="227">
        <v>156</v>
      </c>
      <c r="B160" s="198" t="s">
        <v>4372</v>
      </c>
      <c r="C160" s="226" t="s">
        <v>4174</v>
      </c>
      <c r="D160" s="227" t="s">
        <v>4457</v>
      </c>
      <c r="E160" s="7">
        <v>560000</v>
      </c>
      <c r="F160" s="227"/>
    </row>
    <row r="161" spans="1:6" ht="15.75" x14ac:dyDescent="0.25">
      <c r="A161" s="227">
        <v>157</v>
      </c>
      <c r="B161" s="198" t="s">
        <v>4373</v>
      </c>
      <c r="C161" s="225" t="s">
        <v>4175</v>
      </c>
      <c r="D161" s="227" t="s">
        <v>4458</v>
      </c>
      <c r="E161" s="7">
        <v>935000</v>
      </c>
      <c r="F161" s="227"/>
    </row>
    <row r="162" spans="1:6" ht="15.75" x14ac:dyDescent="0.25">
      <c r="A162" s="227">
        <v>158</v>
      </c>
      <c r="B162" s="198" t="s">
        <v>4374</v>
      </c>
      <c r="C162" s="226" t="s">
        <v>4176</v>
      </c>
      <c r="D162" s="227" t="s">
        <v>4473</v>
      </c>
      <c r="E162" s="7">
        <v>640000</v>
      </c>
      <c r="F162" s="227"/>
    </row>
    <row r="163" spans="1:6" ht="15.75" x14ac:dyDescent="0.25">
      <c r="A163" s="227">
        <v>159</v>
      </c>
      <c r="B163" s="198" t="s">
        <v>4375</v>
      </c>
      <c r="C163" s="226" t="s">
        <v>4177</v>
      </c>
      <c r="D163" s="227" t="s">
        <v>3505</v>
      </c>
      <c r="E163" s="7">
        <v>230000</v>
      </c>
      <c r="F163" s="227"/>
    </row>
    <row r="164" spans="1:6" ht="15.75" x14ac:dyDescent="0.25">
      <c r="A164" s="227">
        <v>160</v>
      </c>
      <c r="B164" s="198" t="s">
        <v>4376</v>
      </c>
      <c r="C164" s="226" t="s">
        <v>4177</v>
      </c>
      <c r="D164" s="227" t="s">
        <v>4457</v>
      </c>
      <c r="E164" s="7">
        <v>560000</v>
      </c>
      <c r="F164" s="227"/>
    </row>
    <row r="165" spans="1:6" ht="15.75" x14ac:dyDescent="0.25">
      <c r="A165" s="227">
        <v>161</v>
      </c>
      <c r="B165" s="198" t="s">
        <v>4377</v>
      </c>
      <c r="C165" s="226" t="s">
        <v>3338</v>
      </c>
      <c r="D165" s="227" t="s">
        <v>2577</v>
      </c>
      <c r="E165" s="7">
        <v>430000</v>
      </c>
      <c r="F165" s="227"/>
    </row>
    <row r="166" spans="1:6" ht="15.75" x14ac:dyDescent="0.25">
      <c r="A166" s="227">
        <v>162</v>
      </c>
      <c r="B166" s="198" t="s">
        <v>4378</v>
      </c>
      <c r="C166" s="226" t="s">
        <v>4178</v>
      </c>
      <c r="D166" s="227" t="s">
        <v>1002</v>
      </c>
      <c r="E166" s="7">
        <v>210000</v>
      </c>
      <c r="F166" s="227"/>
    </row>
    <row r="167" spans="1:6" ht="15.75" x14ac:dyDescent="0.25">
      <c r="A167" s="227">
        <v>163</v>
      </c>
      <c r="B167" s="198" t="s">
        <v>4379</v>
      </c>
      <c r="C167" s="226" t="s">
        <v>4178</v>
      </c>
      <c r="D167" s="227" t="s">
        <v>2577</v>
      </c>
      <c r="E167" s="7">
        <v>430000</v>
      </c>
      <c r="F167" s="227"/>
    </row>
    <row r="168" spans="1:6" ht="15.75" x14ac:dyDescent="0.25">
      <c r="A168" s="227">
        <v>164</v>
      </c>
      <c r="B168" s="198" t="s">
        <v>4380</v>
      </c>
      <c r="C168" s="226" t="s">
        <v>4179</v>
      </c>
      <c r="D168" s="227" t="s">
        <v>1002</v>
      </c>
      <c r="E168" s="7">
        <v>210000</v>
      </c>
      <c r="F168" s="227"/>
    </row>
    <row r="169" spans="1:6" ht="15.75" x14ac:dyDescent="0.25">
      <c r="A169" s="227">
        <v>165</v>
      </c>
      <c r="B169" s="198" t="s">
        <v>4381</v>
      </c>
      <c r="C169" s="226" t="s">
        <v>4179</v>
      </c>
      <c r="D169" s="227" t="s">
        <v>2577</v>
      </c>
      <c r="E169" s="7">
        <v>430000</v>
      </c>
      <c r="F169" s="227"/>
    </row>
    <row r="170" spans="1:6" ht="15.75" x14ac:dyDescent="0.25">
      <c r="A170" s="227">
        <v>166</v>
      </c>
      <c r="B170" s="198" t="s">
        <v>4382</v>
      </c>
      <c r="C170" s="226" t="s">
        <v>4180</v>
      </c>
      <c r="D170" s="227" t="s">
        <v>1002</v>
      </c>
      <c r="E170" s="7">
        <v>210000</v>
      </c>
      <c r="F170" s="227"/>
    </row>
    <row r="171" spans="1:6" ht="15.75" x14ac:dyDescent="0.25">
      <c r="A171" s="227">
        <v>167</v>
      </c>
      <c r="B171" s="198" t="s">
        <v>4383</v>
      </c>
      <c r="C171" s="226" t="s">
        <v>4180</v>
      </c>
      <c r="D171" s="227" t="s">
        <v>2577</v>
      </c>
      <c r="E171" s="7">
        <v>430000</v>
      </c>
      <c r="F171" s="227"/>
    </row>
    <row r="172" spans="1:6" ht="15.75" x14ac:dyDescent="0.25">
      <c r="A172" s="227">
        <v>168</v>
      </c>
      <c r="B172" s="198" t="s">
        <v>4384</v>
      </c>
      <c r="C172" s="226" t="s">
        <v>4181</v>
      </c>
      <c r="D172" s="227" t="s">
        <v>2577</v>
      </c>
      <c r="E172" s="7">
        <v>430000</v>
      </c>
      <c r="F172" s="227"/>
    </row>
    <row r="173" spans="1:6" ht="15.75" x14ac:dyDescent="0.25">
      <c r="A173" s="227">
        <v>169</v>
      </c>
      <c r="B173" s="198" t="s">
        <v>4385</v>
      </c>
      <c r="C173" s="226" t="s">
        <v>2950</v>
      </c>
      <c r="D173" s="227" t="s">
        <v>2577</v>
      </c>
      <c r="E173" s="7">
        <v>430000</v>
      </c>
      <c r="F173" s="227"/>
    </row>
    <row r="174" spans="1:6" ht="15.75" x14ac:dyDescent="0.25">
      <c r="A174" s="227">
        <v>170</v>
      </c>
      <c r="B174" s="198" t="s">
        <v>4386</v>
      </c>
      <c r="C174" s="226" t="s">
        <v>4182</v>
      </c>
      <c r="D174" s="227" t="s">
        <v>3505</v>
      </c>
      <c r="E174" s="7">
        <v>230000</v>
      </c>
      <c r="F174" s="227"/>
    </row>
    <row r="175" spans="1:6" ht="15.75" x14ac:dyDescent="0.25">
      <c r="A175" s="227">
        <v>171</v>
      </c>
      <c r="B175" s="198" t="s">
        <v>4387</v>
      </c>
      <c r="C175" s="226" t="s">
        <v>4182</v>
      </c>
      <c r="D175" s="227" t="s">
        <v>4457</v>
      </c>
      <c r="E175" s="7">
        <v>560000</v>
      </c>
      <c r="F175" s="227"/>
    </row>
    <row r="176" spans="1:6" ht="15.75" x14ac:dyDescent="0.25">
      <c r="A176" s="227">
        <v>172</v>
      </c>
      <c r="B176" s="198" t="s">
        <v>4388</v>
      </c>
      <c r="C176" s="226" t="s">
        <v>4183</v>
      </c>
      <c r="D176" s="227" t="s">
        <v>2577</v>
      </c>
      <c r="E176" s="7">
        <v>430000</v>
      </c>
      <c r="F176" s="227"/>
    </row>
    <row r="177" spans="1:6" ht="15.75" x14ac:dyDescent="0.25">
      <c r="A177" s="227">
        <v>173</v>
      </c>
      <c r="B177" s="198" t="s">
        <v>4389</v>
      </c>
      <c r="C177" s="225" t="s">
        <v>4184</v>
      </c>
      <c r="D177" s="227" t="s">
        <v>1002</v>
      </c>
      <c r="E177" s="7">
        <v>210000</v>
      </c>
      <c r="F177" s="227"/>
    </row>
    <row r="178" spans="1:6" ht="15.75" x14ac:dyDescent="0.25">
      <c r="A178" s="227">
        <v>174</v>
      </c>
      <c r="B178" s="198" t="s">
        <v>4390</v>
      </c>
      <c r="C178" s="225" t="s">
        <v>4184</v>
      </c>
      <c r="D178" s="227" t="s">
        <v>2577</v>
      </c>
      <c r="E178" s="7">
        <v>430000</v>
      </c>
      <c r="F178" s="227"/>
    </row>
    <row r="179" spans="1:6" ht="15.75" x14ac:dyDescent="0.25">
      <c r="A179" s="227">
        <v>175</v>
      </c>
      <c r="B179" s="198" t="s">
        <v>4391</v>
      </c>
      <c r="C179" s="226" t="s">
        <v>4185</v>
      </c>
      <c r="D179" s="227" t="s">
        <v>4473</v>
      </c>
      <c r="E179" s="7">
        <v>1280000</v>
      </c>
      <c r="F179" s="227" t="s">
        <v>4472</v>
      </c>
    </row>
    <row r="180" spans="1:6" ht="15.75" x14ac:dyDescent="0.25">
      <c r="A180" s="227">
        <v>176</v>
      </c>
      <c r="B180" s="198" t="s">
        <v>4392</v>
      </c>
      <c r="C180" s="226" t="s">
        <v>4186</v>
      </c>
      <c r="D180" s="227" t="s">
        <v>4457</v>
      </c>
      <c r="E180" s="7">
        <v>560000</v>
      </c>
      <c r="F180" s="227"/>
    </row>
    <row r="181" spans="1:6" ht="15.75" x14ac:dyDescent="0.25">
      <c r="A181" s="227">
        <v>177</v>
      </c>
      <c r="B181" s="198" t="s">
        <v>4393</v>
      </c>
      <c r="C181" s="226" t="s">
        <v>4186</v>
      </c>
      <c r="D181" s="227" t="s">
        <v>3505</v>
      </c>
      <c r="E181" s="7">
        <v>230000</v>
      </c>
      <c r="F181" s="227"/>
    </row>
    <row r="182" spans="1:6" ht="15.75" x14ac:dyDescent="0.25">
      <c r="A182" s="227">
        <v>178</v>
      </c>
      <c r="B182" s="198" t="s">
        <v>4394</v>
      </c>
      <c r="C182" s="226" t="s">
        <v>4187</v>
      </c>
      <c r="D182" s="227" t="s">
        <v>3505</v>
      </c>
      <c r="E182" s="7">
        <v>230000</v>
      </c>
      <c r="F182" s="227"/>
    </row>
    <row r="183" spans="1:6" ht="15.75" x14ac:dyDescent="0.25">
      <c r="A183" s="227">
        <v>179</v>
      </c>
      <c r="B183" s="198" t="s">
        <v>4395</v>
      </c>
      <c r="C183" s="226" t="s">
        <v>4187</v>
      </c>
      <c r="D183" s="227" t="s">
        <v>4457</v>
      </c>
      <c r="E183" s="7">
        <v>560000</v>
      </c>
      <c r="F183" s="227"/>
    </row>
    <row r="184" spans="1:6" ht="15.75" x14ac:dyDescent="0.25">
      <c r="A184" s="227">
        <v>180</v>
      </c>
      <c r="B184" s="198" t="s">
        <v>4396</v>
      </c>
      <c r="C184" s="226" t="s">
        <v>2796</v>
      </c>
      <c r="D184" s="227" t="s">
        <v>4457</v>
      </c>
      <c r="E184" s="7">
        <v>560000</v>
      </c>
      <c r="F184" s="227"/>
    </row>
    <row r="185" spans="1:6" ht="15.75" x14ac:dyDescent="0.25">
      <c r="A185" s="227">
        <v>181</v>
      </c>
      <c r="B185" s="198" t="s">
        <v>4397</v>
      </c>
      <c r="C185" s="226" t="s">
        <v>2796</v>
      </c>
      <c r="D185" s="227" t="s">
        <v>3505</v>
      </c>
      <c r="E185" s="7">
        <v>230000</v>
      </c>
      <c r="F185" s="227"/>
    </row>
    <row r="186" spans="1:6" ht="15.75" x14ac:dyDescent="0.25">
      <c r="A186" s="227">
        <v>182</v>
      </c>
      <c r="B186" s="198" t="s">
        <v>4398</v>
      </c>
      <c r="C186" s="226" t="s">
        <v>2455</v>
      </c>
      <c r="D186" s="227" t="s">
        <v>4457</v>
      </c>
      <c r="E186" s="7">
        <v>560000</v>
      </c>
      <c r="F186" s="227"/>
    </row>
    <row r="187" spans="1:6" ht="15.75" x14ac:dyDescent="0.25">
      <c r="A187" s="227">
        <v>183</v>
      </c>
      <c r="B187" s="198" t="s">
        <v>4399</v>
      </c>
      <c r="C187" s="226" t="s">
        <v>2455</v>
      </c>
      <c r="D187" s="227" t="s">
        <v>3505</v>
      </c>
      <c r="E187" s="7">
        <v>230000</v>
      </c>
      <c r="F187" s="227"/>
    </row>
    <row r="188" spans="1:6" ht="15.75" x14ac:dyDescent="0.25">
      <c r="A188" s="227">
        <v>184</v>
      </c>
      <c r="B188" s="198" t="s">
        <v>4400</v>
      </c>
      <c r="C188" s="226" t="s">
        <v>4188</v>
      </c>
      <c r="D188" s="227" t="s">
        <v>2576</v>
      </c>
      <c r="E188" s="7">
        <v>400000</v>
      </c>
      <c r="F188" s="227"/>
    </row>
    <row r="189" spans="1:6" ht="15.75" x14ac:dyDescent="0.25">
      <c r="A189" s="227">
        <v>185</v>
      </c>
      <c r="B189" s="198" t="s">
        <v>4401</v>
      </c>
      <c r="C189" s="226" t="s">
        <v>4189</v>
      </c>
      <c r="D189" s="227" t="s">
        <v>4457</v>
      </c>
      <c r="E189" s="7">
        <v>560000</v>
      </c>
      <c r="F189" s="227"/>
    </row>
    <row r="190" spans="1:6" ht="15.75" x14ac:dyDescent="0.25">
      <c r="A190" s="227">
        <v>186</v>
      </c>
      <c r="B190" s="198" t="s">
        <v>4402</v>
      </c>
      <c r="C190" s="226" t="s">
        <v>4189</v>
      </c>
      <c r="D190" s="227" t="s">
        <v>3505</v>
      </c>
      <c r="E190" s="7">
        <v>230000</v>
      </c>
      <c r="F190" s="227"/>
    </row>
    <row r="191" spans="1:6" ht="15.75" x14ac:dyDescent="0.25">
      <c r="A191" s="227">
        <v>187</v>
      </c>
      <c r="B191" s="198" t="s">
        <v>4403</v>
      </c>
      <c r="C191" s="226" t="s">
        <v>4190</v>
      </c>
      <c r="D191" s="227" t="s">
        <v>4457</v>
      </c>
      <c r="E191" s="7">
        <v>560000</v>
      </c>
      <c r="F191" s="227"/>
    </row>
    <row r="192" spans="1:6" ht="15.75" x14ac:dyDescent="0.25">
      <c r="A192" s="227">
        <v>188</v>
      </c>
      <c r="B192" s="198" t="s">
        <v>4404</v>
      </c>
      <c r="C192" s="226" t="s">
        <v>4190</v>
      </c>
      <c r="D192" s="227" t="s">
        <v>3505</v>
      </c>
      <c r="E192" s="7">
        <v>230000</v>
      </c>
      <c r="F192" s="227"/>
    </row>
    <row r="193" spans="1:6" ht="15.75" x14ac:dyDescent="0.25">
      <c r="A193" s="227">
        <v>189</v>
      </c>
      <c r="B193" s="198" t="s">
        <v>4405</v>
      </c>
      <c r="C193" s="226" t="s">
        <v>2539</v>
      </c>
      <c r="D193" s="227" t="s">
        <v>4457</v>
      </c>
      <c r="E193" s="7">
        <v>560000</v>
      </c>
      <c r="F193" s="227"/>
    </row>
    <row r="194" spans="1:6" ht="15.75" x14ac:dyDescent="0.25">
      <c r="A194" s="227">
        <v>190</v>
      </c>
      <c r="B194" s="198" t="s">
        <v>4406</v>
      </c>
      <c r="C194" s="226" t="s">
        <v>2539</v>
      </c>
      <c r="D194" s="227" t="s">
        <v>3505</v>
      </c>
      <c r="E194" s="7">
        <v>230000</v>
      </c>
      <c r="F194" s="227"/>
    </row>
    <row r="195" spans="1:6" ht="15.75" x14ac:dyDescent="0.25">
      <c r="A195" s="227">
        <v>191</v>
      </c>
      <c r="B195" s="198" t="s">
        <v>4407</v>
      </c>
      <c r="C195" s="226" t="s">
        <v>4191</v>
      </c>
      <c r="D195" s="227" t="s">
        <v>4457</v>
      </c>
      <c r="E195" s="7">
        <v>560000</v>
      </c>
      <c r="F195" s="227"/>
    </row>
    <row r="196" spans="1:6" ht="15.75" x14ac:dyDescent="0.25">
      <c r="A196" s="227">
        <v>192</v>
      </c>
      <c r="B196" s="198" t="s">
        <v>4408</v>
      </c>
      <c r="C196" s="226" t="s">
        <v>4191</v>
      </c>
      <c r="D196" s="227" t="s">
        <v>3505</v>
      </c>
      <c r="E196" s="7">
        <v>230000</v>
      </c>
      <c r="F196" s="227"/>
    </row>
    <row r="197" spans="1:6" ht="15.75" x14ac:dyDescent="0.25">
      <c r="A197" s="227">
        <v>193</v>
      </c>
      <c r="B197" s="198" t="s">
        <v>4409</v>
      </c>
      <c r="C197" s="226" t="s">
        <v>4192</v>
      </c>
      <c r="D197" s="227" t="s">
        <v>4457</v>
      </c>
      <c r="E197" s="7">
        <v>560000</v>
      </c>
      <c r="F197" s="227"/>
    </row>
    <row r="198" spans="1:6" ht="15.75" x14ac:dyDescent="0.25">
      <c r="A198" s="227">
        <v>194</v>
      </c>
      <c r="B198" s="198" t="s">
        <v>4410</v>
      </c>
      <c r="C198" s="226" t="s">
        <v>4192</v>
      </c>
      <c r="D198" s="227" t="s">
        <v>3505</v>
      </c>
      <c r="E198" s="7">
        <v>230000</v>
      </c>
      <c r="F198" s="227"/>
    </row>
    <row r="199" spans="1:6" ht="15.75" x14ac:dyDescent="0.25">
      <c r="A199" s="227">
        <v>195</v>
      </c>
      <c r="B199" s="198" t="s">
        <v>4411</v>
      </c>
      <c r="C199" s="226" t="s">
        <v>4193</v>
      </c>
      <c r="D199" s="227" t="s">
        <v>3505</v>
      </c>
      <c r="E199" s="7">
        <v>230000</v>
      </c>
      <c r="F199" s="227"/>
    </row>
    <row r="200" spans="1:6" ht="15.75" x14ac:dyDescent="0.25">
      <c r="A200" s="227">
        <v>196</v>
      </c>
      <c r="B200" s="198" t="s">
        <v>4412</v>
      </c>
      <c r="C200" s="226" t="s">
        <v>4194</v>
      </c>
      <c r="D200" s="227" t="s">
        <v>2577</v>
      </c>
      <c r="E200" s="7">
        <v>430000</v>
      </c>
      <c r="F200" s="227"/>
    </row>
    <row r="201" spans="1:6" ht="15.75" x14ac:dyDescent="0.25">
      <c r="A201" s="227">
        <v>197</v>
      </c>
      <c r="B201" s="198" t="s">
        <v>4413</v>
      </c>
      <c r="C201" s="226" t="s">
        <v>4194</v>
      </c>
      <c r="D201" s="227" t="s">
        <v>1002</v>
      </c>
      <c r="E201" s="7">
        <v>210000</v>
      </c>
      <c r="F201" s="227"/>
    </row>
    <row r="202" spans="1:6" ht="15.75" x14ac:dyDescent="0.25">
      <c r="A202" s="227">
        <v>198</v>
      </c>
      <c r="B202" s="198" t="s">
        <v>4414</v>
      </c>
      <c r="C202" s="226" t="s">
        <v>4193</v>
      </c>
      <c r="D202" s="227" t="s">
        <v>4457</v>
      </c>
      <c r="E202" s="7">
        <v>560000</v>
      </c>
      <c r="F202" s="227"/>
    </row>
    <row r="203" spans="1:6" ht="15.75" x14ac:dyDescent="0.25">
      <c r="A203" s="227">
        <v>199</v>
      </c>
      <c r="B203" s="198" t="s">
        <v>4415</v>
      </c>
      <c r="C203" s="226" t="s">
        <v>4195</v>
      </c>
      <c r="D203" s="227" t="s">
        <v>4457</v>
      </c>
      <c r="E203" s="7">
        <v>560000</v>
      </c>
      <c r="F203" s="227"/>
    </row>
    <row r="204" spans="1:6" ht="15.75" x14ac:dyDescent="0.25">
      <c r="A204" s="227">
        <v>200</v>
      </c>
      <c r="B204" s="198" t="s">
        <v>4416</v>
      </c>
      <c r="C204" s="226" t="s">
        <v>4195</v>
      </c>
      <c r="D204" s="227" t="s">
        <v>3505</v>
      </c>
      <c r="E204" s="7">
        <v>230000</v>
      </c>
      <c r="F204" s="227"/>
    </row>
    <row r="205" spans="1:6" ht="15.75" x14ac:dyDescent="0.25">
      <c r="A205" s="227">
        <v>201</v>
      </c>
      <c r="B205" s="198" t="s">
        <v>4417</v>
      </c>
      <c r="C205" s="226" t="s">
        <v>4196</v>
      </c>
      <c r="D205" s="227" t="s">
        <v>2576</v>
      </c>
      <c r="E205" s="7">
        <v>400000</v>
      </c>
      <c r="F205" s="227"/>
    </row>
    <row r="206" spans="1:6" ht="15.75" x14ac:dyDescent="0.25">
      <c r="A206" s="227">
        <v>202</v>
      </c>
      <c r="B206" s="198" t="s">
        <v>4418</v>
      </c>
      <c r="C206" s="226" t="s">
        <v>4197</v>
      </c>
      <c r="D206" s="227" t="s">
        <v>2576</v>
      </c>
      <c r="E206" s="7">
        <v>400000</v>
      </c>
      <c r="F206" s="227"/>
    </row>
    <row r="207" spans="1:6" ht="15.75" x14ac:dyDescent="0.25">
      <c r="A207" s="227">
        <v>203</v>
      </c>
      <c r="B207" s="198" t="s">
        <v>4419</v>
      </c>
      <c r="C207" s="226" t="s">
        <v>4198</v>
      </c>
      <c r="D207" s="227" t="s">
        <v>4457</v>
      </c>
      <c r="E207" s="7">
        <v>560000</v>
      </c>
      <c r="F207" s="227"/>
    </row>
    <row r="208" spans="1:6" ht="15.75" x14ac:dyDescent="0.25">
      <c r="A208" s="227">
        <v>204</v>
      </c>
      <c r="B208" s="198" t="s">
        <v>4420</v>
      </c>
      <c r="C208" s="226" t="s">
        <v>4198</v>
      </c>
      <c r="D208" s="227" t="s">
        <v>3505</v>
      </c>
      <c r="E208" s="7">
        <v>230000</v>
      </c>
      <c r="F208" s="227"/>
    </row>
    <row r="209" spans="1:6" ht="15.75" x14ac:dyDescent="0.25">
      <c r="A209" s="227">
        <v>205</v>
      </c>
      <c r="B209" s="198" t="s">
        <v>4421</v>
      </c>
      <c r="C209" s="226" t="s">
        <v>4199</v>
      </c>
      <c r="D209" s="227" t="s">
        <v>3505</v>
      </c>
      <c r="E209" s="7">
        <v>230000</v>
      </c>
      <c r="F209" s="227"/>
    </row>
    <row r="210" spans="1:6" ht="15.75" x14ac:dyDescent="0.25">
      <c r="A210" s="227">
        <v>206</v>
      </c>
      <c r="B210" s="198" t="s">
        <v>4422</v>
      </c>
      <c r="C210" s="226" t="s">
        <v>4199</v>
      </c>
      <c r="D210" s="227" t="s">
        <v>4457</v>
      </c>
      <c r="E210" s="7">
        <v>560000</v>
      </c>
      <c r="F210" s="227"/>
    </row>
    <row r="211" spans="1:6" ht="15.75" x14ac:dyDescent="0.25">
      <c r="A211" s="227">
        <v>207</v>
      </c>
      <c r="B211" s="198" t="s">
        <v>4423</v>
      </c>
      <c r="C211" s="226" t="s">
        <v>4200</v>
      </c>
      <c r="D211" s="227" t="s">
        <v>4457</v>
      </c>
      <c r="E211" s="7">
        <v>560000</v>
      </c>
      <c r="F211" s="227"/>
    </row>
    <row r="212" spans="1:6" ht="15.75" x14ac:dyDescent="0.25">
      <c r="A212" s="227">
        <v>208</v>
      </c>
      <c r="B212" s="198" t="s">
        <v>4424</v>
      </c>
      <c r="C212" s="226" t="s">
        <v>4200</v>
      </c>
      <c r="D212" s="227" t="s">
        <v>3505</v>
      </c>
      <c r="E212" s="7">
        <v>230000</v>
      </c>
      <c r="F212" s="227"/>
    </row>
    <row r="213" spans="1:6" ht="15.75" x14ac:dyDescent="0.25">
      <c r="A213" s="227">
        <v>209</v>
      </c>
      <c r="B213" s="198" t="s">
        <v>4425</v>
      </c>
      <c r="C213" s="226" t="s">
        <v>4201</v>
      </c>
      <c r="D213" s="227" t="s">
        <v>3505</v>
      </c>
      <c r="E213" s="7">
        <v>230000</v>
      </c>
      <c r="F213" s="227"/>
    </row>
    <row r="214" spans="1:6" ht="15.75" x14ac:dyDescent="0.25">
      <c r="A214" s="227">
        <v>210</v>
      </c>
      <c r="B214" s="198" t="s">
        <v>4426</v>
      </c>
      <c r="C214" s="226" t="s">
        <v>4201</v>
      </c>
      <c r="D214" s="227" t="s">
        <v>4457</v>
      </c>
      <c r="E214" s="7">
        <v>560000</v>
      </c>
      <c r="F214" s="227"/>
    </row>
    <row r="215" spans="1:6" ht="15.75" x14ac:dyDescent="0.25">
      <c r="A215" s="227">
        <v>211</v>
      </c>
      <c r="B215" s="198" t="s">
        <v>4427</v>
      </c>
      <c r="C215" s="225" t="s">
        <v>4202</v>
      </c>
      <c r="D215" s="227" t="s">
        <v>4457</v>
      </c>
      <c r="E215" s="7">
        <v>560000</v>
      </c>
      <c r="F215" s="227"/>
    </row>
    <row r="216" spans="1:6" ht="15.75" x14ac:dyDescent="0.25">
      <c r="A216" s="227">
        <v>212</v>
      </c>
      <c r="B216" s="198" t="s">
        <v>4428</v>
      </c>
      <c r="C216" s="225" t="s">
        <v>4202</v>
      </c>
      <c r="D216" s="227" t="s">
        <v>3505</v>
      </c>
      <c r="E216" s="7">
        <v>230000</v>
      </c>
      <c r="F216" s="227"/>
    </row>
    <row r="217" spans="1:6" ht="15.75" x14ac:dyDescent="0.25">
      <c r="A217" s="227">
        <v>213</v>
      </c>
      <c r="B217" s="198" t="s">
        <v>4429</v>
      </c>
      <c r="C217" s="226" t="s">
        <v>4203</v>
      </c>
      <c r="D217" s="227" t="s">
        <v>4457</v>
      </c>
      <c r="E217" s="7">
        <v>560000</v>
      </c>
      <c r="F217" s="227"/>
    </row>
    <row r="218" spans="1:6" ht="15.75" x14ac:dyDescent="0.25">
      <c r="A218" s="227">
        <v>214</v>
      </c>
      <c r="B218" s="198" t="s">
        <v>4430</v>
      </c>
      <c r="C218" s="226" t="s">
        <v>4203</v>
      </c>
      <c r="D218" s="227" t="s">
        <v>3505</v>
      </c>
      <c r="E218" s="7">
        <v>230000</v>
      </c>
      <c r="F218" s="227"/>
    </row>
    <row r="219" spans="1:6" ht="15.75" x14ac:dyDescent="0.25">
      <c r="A219" s="227">
        <v>215</v>
      </c>
      <c r="B219" s="198" t="s">
        <v>4431</v>
      </c>
      <c r="C219" s="226" t="s">
        <v>4204</v>
      </c>
      <c r="D219" s="227" t="s">
        <v>3505</v>
      </c>
      <c r="E219" s="7">
        <v>230000</v>
      </c>
      <c r="F219" s="227"/>
    </row>
    <row r="220" spans="1:6" ht="15.75" x14ac:dyDescent="0.25">
      <c r="A220" s="227">
        <v>216</v>
      </c>
      <c r="B220" s="198" t="s">
        <v>4432</v>
      </c>
      <c r="C220" s="226" t="s">
        <v>4204</v>
      </c>
      <c r="D220" s="227" t="s">
        <v>4457</v>
      </c>
      <c r="E220" s="7">
        <v>560000</v>
      </c>
      <c r="F220" s="227"/>
    </row>
    <row r="221" spans="1:6" ht="15.75" x14ac:dyDescent="0.25">
      <c r="A221" s="227">
        <v>217</v>
      </c>
      <c r="B221" s="198" t="s">
        <v>4433</v>
      </c>
      <c r="C221" s="226" t="s">
        <v>4205</v>
      </c>
      <c r="D221" s="227" t="s">
        <v>4457</v>
      </c>
      <c r="E221" s="7">
        <v>560000</v>
      </c>
      <c r="F221" s="227"/>
    </row>
    <row r="222" spans="1:6" ht="15.75" x14ac:dyDescent="0.25">
      <c r="A222" s="227">
        <v>218</v>
      </c>
      <c r="B222" s="198" t="s">
        <v>4434</v>
      </c>
      <c r="C222" s="226" t="s">
        <v>4205</v>
      </c>
      <c r="D222" s="227" t="s">
        <v>3505</v>
      </c>
      <c r="E222" s="7">
        <v>230000</v>
      </c>
      <c r="F222" s="227"/>
    </row>
    <row r="223" spans="1:6" ht="15.75" x14ac:dyDescent="0.25">
      <c r="A223" s="227">
        <v>219</v>
      </c>
      <c r="B223" s="198" t="s">
        <v>4435</v>
      </c>
      <c r="C223" s="226" t="s">
        <v>4206</v>
      </c>
      <c r="D223" s="227" t="s">
        <v>2576</v>
      </c>
      <c r="E223" s="7">
        <v>400000</v>
      </c>
      <c r="F223" s="227"/>
    </row>
    <row r="224" spans="1:6" ht="15.75" x14ac:dyDescent="0.25">
      <c r="A224" s="227">
        <v>220</v>
      </c>
      <c r="B224" s="198" t="s">
        <v>4436</v>
      </c>
      <c r="C224" s="226" t="s">
        <v>4207</v>
      </c>
      <c r="D224" s="227" t="s">
        <v>2576</v>
      </c>
      <c r="E224" s="7">
        <v>400000</v>
      </c>
      <c r="F224" s="227"/>
    </row>
    <row r="225" spans="1:6" ht="15.75" x14ac:dyDescent="0.25">
      <c r="A225" s="227">
        <v>221</v>
      </c>
      <c r="B225" s="198" t="s">
        <v>4437</v>
      </c>
      <c r="C225" s="226" t="s">
        <v>4208</v>
      </c>
      <c r="D225" s="227" t="s">
        <v>4457</v>
      </c>
      <c r="E225" s="7">
        <v>7840000</v>
      </c>
      <c r="F225" s="227" t="s">
        <v>4466</v>
      </c>
    </row>
    <row r="226" spans="1:6" ht="15.75" x14ac:dyDescent="0.25">
      <c r="A226" s="227">
        <v>222</v>
      </c>
      <c r="B226" s="198" t="s">
        <v>4438</v>
      </c>
      <c r="C226" s="226" t="s">
        <v>4208</v>
      </c>
      <c r="D226" s="227" t="s">
        <v>3505</v>
      </c>
      <c r="E226" s="7">
        <v>3220000</v>
      </c>
      <c r="F226" s="227" t="s">
        <v>4466</v>
      </c>
    </row>
    <row r="227" spans="1:6" ht="15.75" x14ac:dyDescent="0.25">
      <c r="A227" s="227">
        <v>223</v>
      </c>
      <c r="B227" s="198" t="s">
        <v>4439</v>
      </c>
      <c r="C227" s="226" t="s">
        <v>4209</v>
      </c>
      <c r="D227" s="227" t="s">
        <v>2580</v>
      </c>
      <c r="E227" s="7">
        <v>845000</v>
      </c>
      <c r="F227" s="227"/>
    </row>
    <row r="228" spans="1:6" ht="15.75" x14ac:dyDescent="0.25">
      <c r="A228" s="227">
        <v>224</v>
      </c>
      <c r="B228" s="198" t="s">
        <v>4440</v>
      </c>
      <c r="C228" s="226" t="s">
        <v>4210</v>
      </c>
      <c r="D228" s="227" t="s">
        <v>4457</v>
      </c>
      <c r="E228" s="7">
        <v>560000</v>
      </c>
      <c r="F228" s="227"/>
    </row>
    <row r="229" spans="1:6" ht="15.75" x14ac:dyDescent="0.25">
      <c r="A229" s="227">
        <v>225</v>
      </c>
      <c r="B229" s="198" t="s">
        <v>4441</v>
      </c>
      <c r="C229" s="226" t="s">
        <v>4211</v>
      </c>
      <c r="D229" s="227" t="s">
        <v>4457</v>
      </c>
      <c r="E229" s="7">
        <v>560000</v>
      </c>
      <c r="F229" s="227"/>
    </row>
    <row r="230" spans="1:6" ht="15.75" x14ac:dyDescent="0.25">
      <c r="A230" s="227">
        <v>226</v>
      </c>
      <c r="B230" s="198" t="s">
        <v>4442</v>
      </c>
      <c r="C230" s="226" t="s">
        <v>4212</v>
      </c>
      <c r="D230" s="227" t="s">
        <v>4457</v>
      </c>
      <c r="E230" s="7">
        <v>560000</v>
      </c>
      <c r="F230" s="227"/>
    </row>
    <row r="231" spans="1:6" ht="15.75" x14ac:dyDescent="0.25">
      <c r="A231" s="227">
        <v>227</v>
      </c>
      <c r="B231" s="198" t="s">
        <v>4443</v>
      </c>
      <c r="C231" s="226" t="s">
        <v>4213</v>
      </c>
      <c r="D231" s="227" t="s">
        <v>4457</v>
      </c>
      <c r="E231" s="7">
        <v>560000</v>
      </c>
      <c r="F231" s="227"/>
    </row>
    <row r="232" spans="1:6" ht="15.75" x14ac:dyDescent="0.25">
      <c r="A232" s="227">
        <v>228</v>
      </c>
      <c r="B232" s="198" t="s">
        <v>4444</v>
      </c>
      <c r="C232" s="226" t="s">
        <v>4213</v>
      </c>
      <c r="D232" s="227" t="s">
        <v>3505</v>
      </c>
      <c r="E232" s="7">
        <v>230000</v>
      </c>
      <c r="F232" s="227"/>
    </row>
    <row r="233" spans="1:6" ht="15.75" x14ac:dyDescent="0.25">
      <c r="A233" s="227">
        <v>229</v>
      </c>
      <c r="B233" s="198" t="s">
        <v>4445</v>
      </c>
      <c r="C233" s="226" t="s">
        <v>4212</v>
      </c>
      <c r="D233" s="227" t="s">
        <v>3505</v>
      </c>
      <c r="E233" s="7">
        <v>230000</v>
      </c>
      <c r="F233" s="227"/>
    </row>
    <row r="234" spans="1:6" ht="15.75" x14ac:dyDescent="0.25">
      <c r="A234" s="227">
        <v>230</v>
      </c>
      <c r="B234" s="198" t="s">
        <v>4446</v>
      </c>
      <c r="C234" s="226" t="s">
        <v>4211</v>
      </c>
      <c r="D234" s="227" t="s">
        <v>3505</v>
      </c>
      <c r="E234" s="7">
        <v>230000</v>
      </c>
      <c r="F234" s="227"/>
    </row>
    <row r="235" spans="1:6" ht="15.75" x14ac:dyDescent="0.25">
      <c r="A235" s="227">
        <v>231</v>
      </c>
      <c r="B235" s="198" t="s">
        <v>4447</v>
      </c>
      <c r="C235" s="226" t="s">
        <v>4210</v>
      </c>
      <c r="D235" s="227" t="s">
        <v>3505</v>
      </c>
      <c r="E235" s="7">
        <v>230000</v>
      </c>
      <c r="F235" s="227"/>
    </row>
    <row r="236" spans="1:6" ht="15.75" x14ac:dyDescent="0.25">
      <c r="A236" s="227">
        <v>232</v>
      </c>
      <c r="B236" s="198" t="s">
        <v>4448</v>
      </c>
      <c r="C236" s="226" t="s">
        <v>4214</v>
      </c>
      <c r="D236" s="227" t="s">
        <v>4457</v>
      </c>
      <c r="E236" s="7">
        <v>560000</v>
      </c>
      <c r="F236" s="227"/>
    </row>
    <row r="237" spans="1:6" ht="15.75" x14ac:dyDescent="0.25">
      <c r="A237" s="227">
        <v>233</v>
      </c>
      <c r="B237" s="198" t="s">
        <v>4449</v>
      </c>
      <c r="C237" s="226" t="s">
        <v>4214</v>
      </c>
      <c r="D237" s="227" t="s">
        <v>3505</v>
      </c>
      <c r="E237" s="7">
        <v>230000</v>
      </c>
      <c r="F237" s="227"/>
    </row>
    <row r="238" spans="1:6" ht="15.75" x14ac:dyDescent="0.25">
      <c r="A238" s="227">
        <v>234</v>
      </c>
      <c r="B238" s="198" t="s">
        <v>4450</v>
      </c>
      <c r="C238" s="226" t="s">
        <v>3642</v>
      </c>
      <c r="D238" s="227" t="s">
        <v>4473</v>
      </c>
      <c r="E238" s="7">
        <v>400000</v>
      </c>
      <c r="F238" s="227"/>
    </row>
    <row r="239" spans="1:6" ht="15.75" x14ac:dyDescent="0.25">
      <c r="A239" s="227">
        <v>235</v>
      </c>
      <c r="B239" s="198" t="s">
        <v>4451</v>
      </c>
      <c r="C239" s="226" t="s">
        <v>3735</v>
      </c>
      <c r="D239" s="227" t="s">
        <v>4473</v>
      </c>
      <c r="E239" s="7">
        <v>640000</v>
      </c>
      <c r="F239" s="227"/>
    </row>
    <row r="240" spans="1:6" ht="15.75" x14ac:dyDescent="0.25">
      <c r="A240" s="227">
        <v>236</v>
      </c>
      <c r="B240" s="198" t="s">
        <v>4452</v>
      </c>
      <c r="C240" s="226" t="s">
        <v>3642</v>
      </c>
      <c r="D240" s="227" t="s">
        <v>4473</v>
      </c>
      <c r="E240" s="7">
        <v>240000</v>
      </c>
      <c r="F240" s="227"/>
    </row>
    <row r="241" spans="1:7" ht="15.75" x14ac:dyDescent="0.25">
      <c r="A241" s="227">
        <v>237</v>
      </c>
      <c r="B241" s="198" t="s">
        <v>4453</v>
      </c>
      <c r="C241" s="226" t="s">
        <v>4215</v>
      </c>
      <c r="D241" s="227" t="s">
        <v>4457</v>
      </c>
      <c r="E241" s="7">
        <v>560000</v>
      </c>
      <c r="F241" s="227"/>
    </row>
    <row r="242" spans="1:7" ht="15.75" x14ac:dyDescent="0.25">
      <c r="A242" s="227">
        <v>238</v>
      </c>
      <c r="B242" s="198" t="s">
        <v>4454</v>
      </c>
      <c r="C242" s="226" t="s">
        <v>4215</v>
      </c>
      <c r="D242" s="227" t="s">
        <v>3505</v>
      </c>
      <c r="E242" s="7">
        <v>230000</v>
      </c>
      <c r="F242" s="227"/>
    </row>
    <row r="243" spans="1:7" ht="15.75" x14ac:dyDescent="0.25">
      <c r="A243" s="227">
        <v>239</v>
      </c>
      <c r="B243" s="198" t="s">
        <v>4455</v>
      </c>
      <c r="C243" s="226" t="s">
        <v>4216</v>
      </c>
      <c r="D243" s="227" t="s">
        <v>3505</v>
      </c>
      <c r="E243" s="7">
        <v>230000</v>
      </c>
      <c r="F243" s="227"/>
    </row>
    <row r="244" spans="1:7" ht="15.75" x14ac:dyDescent="0.25">
      <c r="A244" s="227">
        <v>240</v>
      </c>
      <c r="B244" s="198" t="s">
        <v>4456</v>
      </c>
      <c r="C244" s="226" t="s">
        <v>4216</v>
      </c>
      <c r="D244" s="227" t="s">
        <v>4457</v>
      </c>
      <c r="E244" s="7">
        <v>560000</v>
      </c>
      <c r="F244" s="227"/>
    </row>
    <row r="245" spans="1:7" ht="15.75" x14ac:dyDescent="0.25">
      <c r="A245" s="210" t="s">
        <v>330</v>
      </c>
      <c r="B245" s="211"/>
      <c r="C245" s="211"/>
      <c r="D245" s="212"/>
      <c r="E245" s="182">
        <f>SUM(E5:E244)</f>
        <v>139760000</v>
      </c>
      <c r="F245" s="8"/>
    </row>
    <row r="246" spans="1:7" ht="15.75" x14ac:dyDescent="0.25">
      <c r="A246" s="213" t="s">
        <v>4484</v>
      </c>
      <c r="B246" s="214"/>
      <c r="C246" s="214"/>
      <c r="D246" s="214"/>
      <c r="E246" s="214"/>
      <c r="F246" s="214"/>
    </row>
    <row r="247" spans="1:7" ht="15.75" x14ac:dyDescent="0.25">
      <c r="A247" s="222" t="s">
        <v>4482</v>
      </c>
      <c r="B247" s="222"/>
      <c r="C247" s="222"/>
      <c r="D247" s="222"/>
      <c r="E247" s="222"/>
      <c r="F247" s="222"/>
    </row>
    <row r="248" spans="1:7" ht="15.75" x14ac:dyDescent="0.25">
      <c r="A248" s="223" t="s">
        <v>9</v>
      </c>
      <c r="B248" s="223"/>
      <c r="C248" s="223"/>
      <c r="D248" s="223" t="s">
        <v>10</v>
      </c>
      <c r="E248" s="223"/>
      <c r="F248" s="223"/>
    </row>
    <row r="249" spans="1:7" ht="15.75" x14ac:dyDescent="0.25">
      <c r="A249" s="132"/>
      <c r="B249" s="132"/>
      <c r="C249" s="132"/>
      <c r="D249" s="132"/>
      <c r="E249" s="133"/>
      <c r="F249" s="133"/>
    </row>
    <row r="250" spans="1:7" ht="15.75" x14ac:dyDescent="0.25">
      <c r="A250" s="132"/>
      <c r="B250" s="132"/>
      <c r="C250" s="132"/>
      <c r="D250" s="132"/>
      <c r="E250" s="133"/>
      <c r="F250" s="133"/>
    </row>
    <row r="251" spans="1:7" ht="15.75" x14ac:dyDescent="0.25">
      <c r="A251" s="132"/>
      <c r="B251" s="132"/>
      <c r="C251" s="132"/>
      <c r="D251" s="132"/>
      <c r="E251" s="133"/>
      <c r="F251" s="133"/>
    </row>
    <row r="252" spans="1:7" ht="15.75" x14ac:dyDescent="0.25">
      <c r="A252" s="132"/>
      <c r="B252" s="132"/>
      <c r="C252" s="132"/>
      <c r="D252" s="132"/>
      <c r="E252" s="133"/>
      <c r="F252" s="133"/>
      <c r="G252">
        <v>1200</v>
      </c>
    </row>
    <row r="253" spans="1:7" ht="15.75" x14ac:dyDescent="0.25">
      <c r="A253" s="132"/>
      <c r="B253" s="132"/>
      <c r="C253" s="132"/>
      <c r="D253" s="132"/>
      <c r="E253" s="133"/>
      <c r="F253" s="133"/>
      <c r="G253">
        <v>1260</v>
      </c>
    </row>
    <row r="254" spans="1:7" ht="15.75" x14ac:dyDescent="0.25">
      <c r="A254" s="223" t="s">
        <v>11</v>
      </c>
      <c r="B254" s="223"/>
      <c r="C254" s="223"/>
      <c r="D254" s="223" t="s">
        <v>12</v>
      </c>
      <c r="E254" s="223"/>
      <c r="F254" s="223"/>
      <c r="G254">
        <v>33580</v>
      </c>
    </row>
    <row r="255" spans="1:7" ht="15.75" x14ac:dyDescent="0.25">
      <c r="A255" s="183"/>
      <c r="B255" s="219" t="s">
        <v>183</v>
      </c>
      <c r="C255" s="219"/>
      <c r="D255" s="183"/>
      <c r="E255" s="183"/>
      <c r="F255" s="183"/>
      <c r="G255">
        <v>87780</v>
      </c>
    </row>
    <row r="256" spans="1:7" ht="15.75" x14ac:dyDescent="0.25">
      <c r="A256" s="203" t="s">
        <v>4478</v>
      </c>
      <c r="B256" s="203"/>
      <c r="C256" s="203"/>
      <c r="D256" s="220" t="s">
        <v>4474</v>
      </c>
      <c r="E256" s="220"/>
      <c r="F256" s="220"/>
      <c r="G256">
        <v>12160</v>
      </c>
    </row>
    <row r="257" spans="1:12" ht="15.75" x14ac:dyDescent="0.25">
      <c r="A257" s="202" t="s">
        <v>4476</v>
      </c>
      <c r="B257" s="203"/>
      <c r="C257" s="203"/>
      <c r="D257" s="220" t="s">
        <v>4480</v>
      </c>
      <c r="E257" s="220"/>
      <c r="F257" s="220"/>
      <c r="G257">
        <v>2000</v>
      </c>
    </row>
    <row r="258" spans="1:12" ht="15.75" x14ac:dyDescent="0.25">
      <c r="A258" s="203" t="s">
        <v>4479</v>
      </c>
      <c r="B258" s="203"/>
      <c r="C258" s="203"/>
      <c r="D258" s="220" t="s">
        <v>4106</v>
      </c>
      <c r="E258" s="220"/>
      <c r="F258" s="220"/>
      <c r="G258">
        <v>935</v>
      </c>
    </row>
    <row r="259" spans="1:12" ht="15.75" x14ac:dyDescent="0.25">
      <c r="A259" s="219" t="s">
        <v>4481</v>
      </c>
      <c r="B259" s="219"/>
      <c r="C259" s="219"/>
      <c r="D259" s="221"/>
      <c r="E259" s="221"/>
      <c r="F259" s="221"/>
      <c r="G259">
        <v>845</v>
      </c>
    </row>
    <row r="260" spans="1:12" ht="15.75" x14ac:dyDescent="0.25">
      <c r="A260" s="203" t="s">
        <v>4475</v>
      </c>
      <c r="B260" s="203"/>
      <c r="C260" s="203"/>
      <c r="D260" s="183"/>
      <c r="E260" s="183"/>
      <c r="F260" s="183"/>
      <c r="G260">
        <f>SUM(G252:G259)</f>
        <v>139760</v>
      </c>
    </row>
    <row r="261" spans="1:12" ht="18.75" x14ac:dyDescent="0.3">
      <c r="A261" s="207" t="s">
        <v>166</v>
      </c>
      <c r="B261" s="207"/>
      <c r="C261" s="207"/>
      <c r="D261" s="207"/>
      <c r="E261" s="207"/>
      <c r="F261" s="207"/>
    </row>
    <row r="262" spans="1:12" ht="18.75" x14ac:dyDescent="0.3">
      <c r="A262" s="208" t="s">
        <v>0</v>
      </c>
      <c r="B262" s="208"/>
      <c r="C262" s="208"/>
      <c r="D262" s="208"/>
      <c r="E262" s="208"/>
      <c r="F262" s="208"/>
    </row>
    <row r="263" spans="1:12" ht="22.5" x14ac:dyDescent="0.3">
      <c r="A263" s="224" t="s">
        <v>1565</v>
      </c>
      <c r="B263" s="224"/>
      <c r="C263" s="224"/>
      <c r="D263" s="224"/>
      <c r="E263" s="224"/>
      <c r="F263" s="224"/>
    </row>
    <row r="264" spans="1:12" ht="31.5" x14ac:dyDescent="0.25">
      <c r="A264" s="25" t="s">
        <v>1</v>
      </c>
      <c r="B264" s="25" t="s">
        <v>2</v>
      </c>
      <c r="C264" s="193" t="s">
        <v>3588</v>
      </c>
      <c r="D264" s="25" t="s">
        <v>5</v>
      </c>
      <c r="E264" s="25" t="s">
        <v>6</v>
      </c>
      <c r="F264" s="25" t="s">
        <v>1564</v>
      </c>
      <c r="L264">
        <f>2800+1150</f>
        <v>3950</v>
      </c>
    </row>
    <row r="265" spans="1:12" ht="15.75" x14ac:dyDescent="0.25">
      <c r="A265" s="200">
        <v>1</v>
      </c>
      <c r="B265" s="198" t="s">
        <v>3775</v>
      </c>
      <c r="C265" s="199" t="s">
        <v>3656</v>
      </c>
      <c r="D265" s="200" t="s">
        <v>2577</v>
      </c>
      <c r="E265" s="7">
        <v>430000</v>
      </c>
      <c r="F265" s="194"/>
      <c r="G265" s="7">
        <v>430000</v>
      </c>
    </row>
    <row r="266" spans="1:12" ht="15.75" x14ac:dyDescent="0.25">
      <c r="A266" s="200">
        <v>2</v>
      </c>
      <c r="B266" s="198" t="s">
        <v>3776</v>
      </c>
      <c r="C266" s="199" t="s">
        <v>3657</v>
      </c>
      <c r="D266" s="200" t="s">
        <v>2577</v>
      </c>
      <c r="E266" s="7">
        <v>430000</v>
      </c>
      <c r="F266" s="7"/>
      <c r="G266" s="7">
        <v>430000</v>
      </c>
    </row>
    <row r="267" spans="1:12" ht="15.75" x14ac:dyDescent="0.25">
      <c r="A267" s="200">
        <v>3</v>
      </c>
      <c r="B267" s="198" t="s">
        <v>3777</v>
      </c>
      <c r="C267" s="199" t="s">
        <v>3658</v>
      </c>
      <c r="D267" s="200" t="s">
        <v>3505</v>
      </c>
      <c r="E267" s="7">
        <v>230000</v>
      </c>
      <c r="F267" s="194"/>
      <c r="G267" s="7">
        <v>230000</v>
      </c>
    </row>
    <row r="268" spans="1:12" ht="15.75" x14ac:dyDescent="0.25">
      <c r="A268" s="200">
        <v>4</v>
      </c>
      <c r="B268" s="198" t="s">
        <v>3778</v>
      </c>
      <c r="C268" s="199" t="s">
        <v>3658</v>
      </c>
      <c r="D268" s="200" t="s">
        <v>3770</v>
      </c>
      <c r="E268" s="7">
        <v>560000</v>
      </c>
      <c r="F268" s="194"/>
      <c r="G268" s="7">
        <v>560000</v>
      </c>
    </row>
    <row r="269" spans="1:12" ht="15.75" x14ac:dyDescent="0.25">
      <c r="A269" s="200">
        <v>5</v>
      </c>
      <c r="B269" s="198" t="s">
        <v>3779</v>
      </c>
      <c r="C269" s="199" t="s">
        <v>3659</v>
      </c>
      <c r="D269" s="200" t="s">
        <v>3505</v>
      </c>
      <c r="E269" s="7">
        <v>230000</v>
      </c>
      <c r="F269" s="194"/>
      <c r="G269" s="7">
        <v>230000</v>
      </c>
    </row>
    <row r="270" spans="1:12" ht="15.75" x14ac:dyDescent="0.25">
      <c r="A270" s="200">
        <v>6</v>
      </c>
      <c r="B270" s="198" t="s">
        <v>3780</v>
      </c>
      <c r="C270" s="199" t="s">
        <v>3659</v>
      </c>
      <c r="D270" s="200" t="s">
        <v>3770</v>
      </c>
      <c r="E270" s="7">
        <v>560000</v>
      </c>
      <c r="F270" s="194"/>
      <c r="G270" s="7">
        <v>560000</v>
      </c>
    </row>
    <row r="271" spans="1:12" ht="15.75" x14ac:dyDescent="0.25">
      <c r="A271" s="200">
        <v>7</v>
      </c>
      <c r="B271" s="198" t="s">
        <v>3781</v>
      </c>
      <c r="C271" s="199" t="s">
        <v>3660</v>
      </c>
      <c r="D271" s="200" t="s">
        <v>3505</v>
      </c>
      <c r="E271" s="7">
        <v>230000</v>
      </c>
      <c r="F271" s="194"/>
      <c r="G271" s="7">
        <v>230000</v>
      </c>
    </row>
    <row r="272" spans="1:12" ht="15.75" x14ac:dyDescent="0.25">
      <c r="A272" s="200">
        <v>8</v>
      </c>
      <c r="B272" s="198" t="s">
        <v>3782</v>
      </c>
      <c r="C272" s="199" t="s">
        <v>3660</v>
      </c>
      <c r="D272" s="200" t="s">
        <v>3770</v>
      </c>
      <c r="E272" s="7">
        <v>560000</v>
      </c>
      <c r="F272" s="194"/>
      <c r="G272" s="7">
        <v>560000</v>
      </c>
    </row>
    <row r="273" spans="1:10" ht="15.75" x14ac:dyDescent="0.25">
      <c r="A273" s="200">
        <v>9</v>
      </c>
      <c r="B273" s="198" t="s">
        <v>3783</v>
      </c>
      <c r="C273" s="199" t="s">
        <v>3661</v>
      </c>
      <c r="D273" s="200" t="s">
        <v>3505</v>
      </c>
      <c r="E273" s="7">
        <v>230000</v>
      </c>
      <c r="F273" s="194"/>
      <c r="G273" s="7">
        <v>230000</v>
      </c>
    </row>
    <row r="274" spans="1:10" ht="15.75" x14ac:dyDescent="0.25">
      <c r="A274" s="200">
        <v>10</v>
      </c>
      <c r="B274" s="198" t="s">
        <v>3784</v>
      </c>
      <c r="C274" s="199" t="s">
        <v>3661</v>
      </c>
      <c r="D274" s="200" t="s">
        <v>3770</v>
      </c>
      <c r="E274" s="7">
        <v>560000</v>
      </c>
      <c r="F274" s="194"/>
      <c r="G274" s="7">
        <v>560000</v>
      </c>
      <c r="H274">
        <f>640*2</f>
        <v>1280</v>
      </c>
    </row>
    <row r="275" spans="1:10" ht="15.75" x14ac:dyDescent="0.25">
      <c r="A275" s="200">
        <v>11</v>
      </c>
      <c r="B275" s="198" t="s">
        <v>3785</v>
      </c>
      <c r="C275" s="199" t="s">
        <v>3662</v>
      </c>
      <c r="D275" s="200" t="s">
        <v>3505</v>
      </c>
      <c r="E275" s="7">
        <v>230000</v>
      </c>
      <c r="F275" s="194"/>
      <c r="G275" s="7">
        <v>230000</v>
      </c>
      <c r="H275">
        <f>430+560+230</f>
        <v>1220</v>
      </c>
    </row>
    <row r="276" spans="1:10" ht="15.75" x14ac:dyDescent="0.25">
      <c r="A276" s="200">
        <v>12</v>
      </c>
      <c r="B276" s="198" t="s">
        <v>3786</v>
      </c>
      <c r="C276" s="199" t="s">
        <v>3662</v>
      </c>
      <c r="D276" s="200" t="s">
        <v>3770</v>
      </c>
      <c r="E276" s="7">
        <v>560000</v>
      </c>
      <c r="F276" s="194"/>
      <c r="G276" s="7">
        <v>560000</v>
      </c>
    </row>
    <row r="277" spans="1:10" ht="15.75" x14ac:dyDescent="0.25">
      <c r="A277" s="200">
        <v>13</v>
      </c>
      <c r="B277" s="198" t="s">
        <v>3787</v>
      </c>
      <c r="C277" s="199" t="s">
        <v>3663</v>
      </c>
      <c r="D277" s="200" t="s">
        <v>3505</v>
      </c>
      <c r="E277" s="7">
        <v>230000</v>
      </c>
      <c r="F277" s="194"/>
      <c r="J277">
        <f>560*7</f>
        <v>3920</v>
      </c>
    </row>
    <row r="278" spans="1:10" ht="15.75" x14ac:dyDescent="0.25">
      <c r="A278" s="200">
        <v>14</v>
      </c>
      <c r="B278" s="198" t="s">
        <v>3788</v>
      </c>
      <c r="C278" s="199" t="s">
        <v>3663</v>
      </c>
      <c r="D278" s="200" t="s">
        <v>3770</v>
      </c>
      <c r="E278" s="7">
        <v>560000</v>
      </c>
      <c r="F278" s="194"/>
    </row>
    <row r="279" spans="1:10" ht="15.75" x14ac:dyDescent="0.25">
      <c r="A279" s="200">
        <v>15</v>
      </c>
      <c r="B279" s="198" t="s">
        <v>3789</v>
      </c>
      <c r="C279" s="199" t="s">
        <v>3664</v>
      </c>
      <c r="D279" s="200" t="s">
        <v>3770</v>
      </c>
      <c r="E279" s="7">
        <v>560000</v>
      </c>
      <c r="F279" s="194"/>
    </row>
    <row r="280" spans="1:10" ht="15.75" x14ac:dyDescent="0.25">
      <c r="A280" s="200">
        <v>16</v>
      </c>
      <c r="B280" s="198" t="s">
        <v>3790</v>
      </c>
      <c r="C280" s="199" t="s">
        <v>3664</v>
      </c>
      <c r="D280" s="200" t="s">
        <v>3505</v>
      </c>
      <c r="E280" s="7">
        <v>230000</v>
      </c>
      <c r="F280" s="194"/>
    </row>
    <row r="281" spans="1:10" ht="15.75" x14ac:dyDescent="0.25">
      <c r="A281" s="200">
        <v>17</v>
      </c>
      <c r="B281" s="198" t="s">
        <v>3791</v>
      </c>
      <c r="C281" s="199" t="s">
        <v>3665</v>
      </c>
      <c r="D281" s="200" t="s">
        <v>2577</v>
      </c>
      <c r="E281" s="7">
        <v>430000</v>
      </c>
      <c r="F281" s="194"/>
    </row>
    <row r="282" spans="1:10" ht="15.75" x14ac:dyDescent="0.25">
      <c r="A282" s="200">
        <v>18</v>
      </c>
      <c r="B282" s="198" t="s">
        <v>3792</v>
      </c>
      <c r="C282" s="199" t="s">
        <v>3665</v>
      </c>
      <c r="D282" s="200" t="s">
        <v>1002</v>
      </c>
      <c r="E282" s="7">
        <v>210000</v>
      </c>
      <c r="F282" s="194"/>
    </row>
    <row r="283" spans="1:10" ht="15.75" x14ac:dyDescent="0.25">
      <c r="A283" s="200">
        <v>19</v>
      </c>
      <c r="B283" s="198" t="s">
        <v>3793</v>
      </c>
      <c r="C283" s="199" t="s">
        <v>3666</v>
      </c>
      <c r="D283" s="200" t="s">
        <v>3771</v>
      </c>
      <c r="E283" s="7">
        <v>640000</v>
      </c>
      <c r="F283" s="194"/>
    </row>
    <row r="284" spans="1:10" ht="15.75" x14ac:dyDescent="0.25">
      <c r="A284" s="200">
        <v>20</v>
      </c>
      <c r="B284" s="198" t="s">
        <v>3794</v>
      </c>
      <c r="C284" s="199" t="s">
        <v>3667</v>
      </c>
      <c r="D284" s="200" t="s">
        <v>3770</v>
      </c>
      <c r="E284" s="7">
        <v>560000</v>
      </c>
      <c r="F284" s="194"/>
      <c r="I284">
        <f>790*6</f>
        <v>4740</v>
      </c>
    </row>
    <row r="285" spans="1:10" ht="15.75" x14ac:dyDescent="0.25">
      <c r="A285" s="200">
        <v>21</v>
      </c>
      <c r="B285" s="198" t="s">
        <v>3795</v>
      </c>
      <c r="C285" s="199" t="s">
        <v>3667</v>
      </c>
      <c r="D285" s="200" t="s">
        <v>3505</v>
      </c>
      <c r="E285" s="7">
        <v>230000</v>
      </c>
      <c r="F285" s="194"/>
    </row>
    <row r="286" spans="1:10" ht="15.75" x14ac:dyDescent="0.25">
      <c r="A286" s="200">
        <v>22</v>
      </c>
      <c r="B286" s="198" t="s">
        <v>3796</v>
      </c>
      <c r="C286" s="199" t="s">
        <v>3668</v>
      </c>
      <c r="D286" s="200" t="s">
        <v>3770</v>
      </c>
      <c r="E286" s="7">
        <v>560000</v>
      </c>
      <c r="F286" s="194"/>
      <c r="H286">
        <f>560000*8</f>
        <v>4480000</v>
      </c>
    </row>
    <row r="287" spans="1:10" ht="15.75" x14ac:dyDescent="0.25">
      <c r="A287" s="200">
        <v>23</v>
      </c>
      <c r="B287" s="198" t="s">
        <v>3797</v>
      </c>
      <c r="C287" s="199" t="s">
        <v>3668</v>
      </c>
      <c r="D287" s="200" t="s">
        <v>3505</v>
      </c>
      <c r="E287" s="7">
        <v>230000</v>
      </c>
      <c r="F287" s="194"/>
      <c r="H287">
        <f>230000*8</f>
        <v>1840000</v>
      </c>
    </row>
    <row r="288" spans="1:10" ht="15.75" x14ac:dyDescent="0.25">
      <c r="A288" s="200">
        <v>24</v>
      </c>
      <c r="B288" s="198" t="s">
        <v>3798</v>
      </c>
      <c r="C288" s="199" t="s">
        <v>2950</v>
      </c>
      <c r="D288" s="200" t="s">
        <v>2577</v>
      </c>
      <c r="E288" s="7">
        <v>430000</v>
      </c>
      <c r="F288" s="194"/>
      <c r="H288">
        <f>H286+H287</f>
        <v>6320000</v>
      </c>
    </row>
    <row r="289" spans="1:7" ht="15.75" x14ac:dyDescent="0.25">
      <c r="A289" s="200">
        <v>25</v>
      </c>
      <c r="B289" s="198" t="s">
        <v>3799</v>
      </c>
      <c r="C289" s="199" t="s">
        <v>3669</v>
      </c>
      <c r="D289" s="200" t="s">
        <v>3505</v>
      </c>
      <c r="E289" s="7">
        <v>230000</v>
      </c>
      <c r="F289" s="194"/>
      <c r="G289" s="7">
        <v>230000</v>
      </c>
    </row>
    <row r="290" spans="1:7" ht="15.75" x14ac:dyDescent="0.25">
      <c r="A290" s="200">
        <v>26</v>
      </c>
      <c r="B290" s="198" t="s">
        <v>3800</v>
      </c>
      <c r="C290" s="199" t="s">
        <v>3669</v>
      </c>
      <c r="D290" s="200" t="s">
        <v>3770</v>
      </c>
      <c r="E290" s="7">
        <v>560000</v>
      </c>
      <c r="F290" s="194"/>
      <c r="G290" s="7">
        <v>560000</v>
      </c>
    </row>
    <row r="291" spans="1:7" ht="15.75" x14ac:dyDescent="0.25">
      <c r="A291" s="200">
        <v>27</v>
      </c>
      <c r="B291" s="198" t="s">
        <v>3801</v>
      </c>
      <c r="C291" s="199" t="s">
        <v>2658</v>
      </c>
      <c r="D291" s="200" t="s">
        <v>3505</v>
      </c>
      <c r="E291" s="7">
        <v>230000</v>
      </c>
      <c r="F291" s="194"/>
      <c r="G291" s="7">
        <v>230000</v>
      </c>
    </row>
    <row r="292" spans="1:7" ht="15.75" x14ac:dyDescent="0.25">
      <c r="A292" s="200">
        <v>28</v>
      </c>
      <c r="B292" s="198" t="s">
        <v>3802</v>
      </c>
      <c r="C292" s="199" t="s">
        <v>2658</v>
      </c>
      <c r="D292" s="200" t="s">
        <v>3770</v>
      </c>
      <c r="E292" s="7">
        <v>560000</v>
      </c>
      <c r="F292" s="194"/>
      <c r="G292" s="7">
        <v>560000</v>
      </c>
    </row>
    <row r="293" spans="1:7" ht="15.75" x14ac:dyDescent="0.25">
      <c r="A293" s="200">
        <v>29</v>
      </c>
      <c r="B293" s="198" t="s">
        <v>3803</v>
      </c>
      <c r="C293" s="199" t="s">
        <v>3670</v>
      </c>
      <c r="D293" s="200" t="s">
        <v>3505</v>
      </c>
      <c r="E293" s="7">
        <v>230000</v>
      </c>
      <c r="F293" s="194"/>
      <c r="G293" s="7">
        <v>230000</v>
      </c>
    </row>
    <row r="294" spans="1:7" ht="15.75" x14ac:dyDescent="0.25">
      <c r="A294" s="200">
        <v>30</v>
      </c>
      <c r="B294" s="198" t="s">
        <v>3804</v>
      </c>
      <c r="C294" s="199" t="s">
        <v>3670</v>
      </c>
      <c r="D294" s="200" t="s">
        <v>3770</v>
      </c>
      <c r="E294" s="7">
        <v>560000</v>
      </c>
      <c r="F294" s="194"/>
      <c r="G294" s="7">
        <v>560000</v>
      </c>
    </row>
    <row r="295" spans="1:7" ht="15.75" x14ac:dyDescent="0.25">
      <c r="A295" s="200">
        <v>31</v>
      </c>
      <c r="B295" s="198" t="s">
        <v>3805</v>
      </c>
      <c r="C295" s="195" t="s">
        <v>3671</v>
      </c>
      <c r="D295" s="200" t="s">
        <v>3505</v>
      </c>
      <c r="E295" s="7">
        <v>230000</v>
      </c>
      <c r="F295" s="194"/>
      <c r="G295" s="7">
        <v>230000</v>
      </c>
    </row>
    <row r="296" spans="1:7" ht="15.75" x14ac:dyDescent="0.25">
      <c r="A296" s="200">
        <v>32</v>
      </c>
      <c r="B296" s="198" t="s">
        <v>3806</v>
      </c>
      <c r="C296" s="195" t="s">
        <v>3671</v>
      </c>
      <c r="D296" s="200" t="s">
        <v>3770</v>
      </c>
      <c r="E296" s="7">
        <v>560000</v>
      </c>
      <c r="F296" s="194"/>
      <c r="G296" s="7">
        <v>560000</v>
      </c>
    </row>
    <row r="297" spans="1:7" ht="15.75" x14ac:dyDescent="0.25">
      <c r="A297" s="200">
        <v>33</v>
      </c>
      <c r="B297" s="198" t="s">
        <v>3807</v>
      </c>
      <c r="C297" s="199" t="s">
        <v>3672</v>
      </c>
      <c r="D297" s="200" t="s">
        <v>3505</v>
      </c>
      <c r="E297" s="7">
        <v>230000</v>
      </c>
      <c r="F297" s="194"/>
      <c r="G297" s="7">
        <v>230000</v>
      </c>
    </row>
    <row r="298" spans="1:7" ht="15.75" x14ac:dyDescent="0.25">
      <c r="A298" s="200">
        <v>34</v>
      </c>
      <c r="B298" s="198" t="s">
        <v>3808</v>
      </c>
      <c r="C298" s="199" t="s">
        <v>3673</v>
      </c>
      <c r="D298" s="200" t="s">
        <v>4485</v>
      </c>
      <c r="E298" s="7">
        <v>180000</v>
      </c>
      <c r="F298" s="194"/>
      <c r="G298" s="7">
        <v>230000</v>
      </c>
    </row>
    <row r="299" spans="1:7" ht="15.75" x14ac:dyDescent="0.25">
      <c r="A299" s="200">
        <v>35</v>
      </c>
      <c r="B299" s="198" t="s">
        <v>3809</v>
      </c>
      <c r="C299" s="195" t="s">
        <v>3674</v>
      </c>
      <c r="D299" s="200" t="s">
        <v>3770</v>
      </c>
      <c r="E299" s="7">
        <v>560000</v>
      </c>
      <c r="F299" s="194"/>
      <c r="G299" s="7">
        <v>560000</v>
      </c>
    </row>
    <row r="300" spans="1:7" ht="15.75" x14ac:dyDescent="0.25">
      <c r="A300" s="200">
        <v>36</v>
      </c>
      <c r="B300" s="198" t="s">
        <v>3810</v>
      </c>
      <c r="C300" s="199" t="s">
        <v>3675</v>
      </c>
      <c r="D300" s="200" t="s">
        <v>3770</v>
      </c>
      <c r="E300" s="7">
        <v>560000</v>
      </c>
      <c r="F300" s="194"/>
      <c r="G300" s="7">
        <v>560000</v>
      </c>
    </row>
    <row r="301" spans="1:7" ht="15.75" x14ac:dyDescent="0.25">
      <c r="A301" s="200">
        <v>37</v>
      </c>
      <c r="B301" s="198" t="s">
        <v>3811</v>
      </c>
      <c r="C301" s="199" t="s">
        <v>3676</v>
      </c>
      <c r="D301" s="200" t="s">
        <v>3505</v>
      </c>
      <c r="E301" s="7">
        <v>230000</v>
      </c>
      <c r="F301" s="194"/>
      <c r="G301" s="7">
        <v>230000</v>
      </c>
    </row>
    <row r="302" spans="1:7" ht="15.75" x14ac:dyDescent="0.25">
      <c r="A302" s="200">
        <v>38</v>
      </c>
      <c r="B302" s="198" t="s">
        <v>3812</v>
      </c>
      <c r="C302" s="199" t="s">
        <v>3676</v>
      </c>
      <c r="D302" s="200" t="s">
        <v>3770</v>
      </c>
      <c r="E302" s="7">
        <v>560000</v>
      </c>
      <c r="F302" s="194"/>
      <c r="G302" s="7">
        <v>560000</v>
      </c>
    </row>
    <row r="303" spans="1:7" ht="15.75" x14ac:dyDescent="0.25">
      <c r="A303" s="200">
        <v>39</v>
      </c>
      <c r="B303" s="198" t="s">
        <v>3813</v>
      </c>
      <c r="C303" s="199" t="s">
        <v>3677</v>
      </c>
      <c r="D303" s="200" t="s">
        <v>3505</v>
      </c>
      <c r="E303" s="7">
        <v>230000</v>
      </c>
      <c r="F303" s="194"/>
      <c r="G303" s="7">
        <v>230000</v>
      </c>
    </row>
    <row r="304" spans="1:7" ht="15.75" x14ac:dyDescent="0.25">
      <c r="A304" s="200">
        <v>40</v>
      </c>
      <c r="B304" s="198" t="s">
        <v>3814</v>
      </c>
      <c r="C304" s="199" t="s">
        <v>3677</v>
      </c>
      <c r="D304" s="200" t="s">
        <v>3770</v>
      </c>
      <c r="E304" s="7">
        <v>560000</v>
      </c>
      <c r="F304" s="194"/>
      <c r="G304" s="7">
        <v>560000</v>
      </c>
    </row>
    <row r="305" spans="1:7" ht="15.75" x14ac:dyDescent="0.25">
      <c r="A305" s="200">
        <v>41</v>
      </c>
      <c r="B305" s="198" t="s">
        <v>3815</v>
      </c>
      <c r="C305" s="199" t="s">
        <v>3678</v>
      </c>
      <c r="D305" s="200" t="s">
        <v>3505</v>
      </c>
      <c r="E305" s="7">
        <v>230000</v>
      </c>
      <c r="F305" s="194"/>
      <c r="G305" s="7">
        <v>230000</v>
      </c>
    </row>
    <row r="306" spans="1:7" ht="15.75" x14ac:dyDescent="0.25">
      <c r="A306" s="200">
        <v>42</v>
      </c>
      <c r="B306" s="198" t="s">
        <v>3816</v>
      </c>
      <c r="C306" s="199" t="s">
        <v>3678</v>
      </c>
      <c r="D306" s="200" t="s">
        <v>3770</v>
      </c>
      <c r="E306" s="7">
        <v>560000</v>
      </c>
      <c r="F306" s="194"/>
      <c r="G306" s="7">
        <v>560000</v>
      </c>
    </row>
    <row r="307" spans="1:7" ht="15.75" x14ac:dyDescent="0.25">
      <c r="A307" s="200">
        <v>43</v>
      </c>
      <c r="B307" s="198" t="s">
        <v>3817</v>
      </c>
      <c r="C307" s="195" t="s">
        <v>3679</v>
      </c>
      <c r="D307" s="200" t="s">
        <v>3770</v>
      </c>
      <c r="E307" s="7">
        <v>560000</v>
      </c>
      <c r="F307" s="194"/>
      <c r="G307" s="7">
        <v>560000</v>
      </c>
    </row>
    <row r="308" spans="1:7" ht="15.75" x14ac:dyDescent="0.25">
      <c r="A308" s="200">
        <v>44</v>
      </c>
      <c r="B308" s="198" t="s">
        <v>3818</v>
      </c>
      <c r="C308" s="195" t="s">
        <v>3679</v>
      </c>
      <c r="D308" s="200" t="s">
        <v>3505</v>
      </c>
      <c r="E308" s="7">
        <v>230000</v>
      </c>
      <c r="F308" s="194"/>
      <c r="G308" s="7">
        <v>230000</v>
      </c>
    </row>
    <row r="309" spans="1:7" ht="15.75" x14ac:dyDescent="0.25">
      <c r="A309" s="200">
        <v>45</v>
      </c>
      <c r="B309" s="198" t="s">
        <v>3819</v>
      </c>
      <c r="C309" s="199" t="s">
        <v>3680</v>
      </c>
      <c r="D309" s="200" t="s">
        <v>3505</v>
      </c>
      <c r="E309" s="7">
        <v>230000</v>
      </c>
      <c r="F309" s="194"/>
      <c r="G309" s="7">
        <v>230000</v>
      </c>
    </row>
    <row r="310" spans="1:7" ht="15.75" x14ac:dyDescent="0.25">
      <c r="A310" s="200">
        <v>46</v>
      </c>
      <c r="B310" s="198" t="s">
        <v>3820</v>
      </c>
      <c r="C310" s="199" t="s">
        <v>3680</v>
      </c>
      <c r="D310" s="200" t="s">
        <v>3770</v>
      </c>
      <c r="E310" s="7">
        <v>560000</v>
      </c>
      <c r="F310" s="194"/>
      <c r="G310" s="7">
        <v>560000</v>
      </c>
    </row>
    <row r="311" spans="1:7" ht="15.75" x14ac:dyDescent="0.25">
      <c r="A311" s="200">
        <v>47</v>
      </c>
      <c r="B311" s="198" t="s">
        <v>3821</v>
      </c>
      <c r="C311" s="199" t="s">
        <v>3681</v>
      </c>
      <c r="D311" s="200" t="s">
        <v>3770</v>
      </c>
      <c r="E311" s="7">
        <v>560000</v>
      </c>
      <c r="F311" s="194"/>
      <c r="G311" s="7">
        <v>560000</v>
      </c>
    </row>
    <row r="312" spans="1:7" ht="15.75" x14ac:dyDescent="0.25">
      <c r="A312" s="200">
        <v>48</v>
      </c>
      <c r="B312" s="198" t="s">
        <v>3822</v>
      </c>
      <c r="C312" s="199" t="s">
        <v>3681</v>
      </c>
      <c r="D312" s="200" t="s">
        <v>3505</v>
      </c>
      <c r="E312" s="7">
        <v>230000</v>
      </c>
      <c r="F312" s="194"/>
      <c r="G312" s="7">
        <v>230000</v>
      </c>
    </row>
    <row r="313" spans="1:7" ht="15.75" x14ac:dyDescent="0.25">
      <c r="A313" s="200">
        <v>49</v>
      </c>
      <c r="B313" s="198" t="s">
        <v>3823</v>
      </c>
      <c r="C313" s="199" t="s">
        <v>3682</v>
      </c>
      <c r="D313" s="200" t="s">
        <v>3505</v>
      </c>
      <c r="E313" s="7">
        <v>230000</v>
      </c>
      <c r="F313" s="194"/>
      <c r="G313" s="7">
        <v>230000</v>
      </c>
    </row>
    <row r="314" spans="1:7" ht="15.75" x14ac:dyDescent="0.25">
      <c r="A314" s="200">
        <v>50</v>
      </c>
      <c r="B314" s="198" t="s">
        <v>3824</v>
      </c>
      <c r="C314" s="199" t="s">
        <v>3682</v>
      </c>
      <c r="D314" s="200" t="s">
        <v>3770</v>
      </c>
      <c r="E314" s="7">
        <v>560000</v>
      </c>
      <c r="F314" s="194"/>
      <c r="G314" s="7">
        <v>560000</v>
      </c>
    </row>
    <row r="315" spans="1:7" ht="15.75" x14ac:dyDescent="0.25">
      <c r="A315" s="200">
        <v>51</v>
      </c>
      <c r="B315" s="198" t="s">
        <v>3825</v>
      </c>
      <c r="C315" s="199" t="s">
        <v>3682</v>
      </c>
      <c r="D315" s="200" t="s">
        <v>2577</v>
      </c>
      <c r="E315" s="7">
        <v>430000</v>
      </c>
      <c r="F315" s="194"/>
      <c r="G315" s="7">
        <v>430000</v>
      </c>
    </row>
    <row r="316" spans="1:7" ht="15.75" x14ac:dyDescent="0.25">
      <c r="A316" s="200">
        <v>52</v>
      </c>
      <c r="B316" s="198" t="s">
        <v>3826</v>
      </c>
      <c r="C316" s="199" t="s">
        <v>3683</v>
      </c>
      <c r="D316" s="200" t="s">
        <v>2576</v>
      </c>
      <c r="E316" s="7">
        <v>400000</v>
      </c>
      <c r="F316" s="194"/>
      <c r="G316" s="7">
        <v>400000</v>
      </c>
    </row>
    <row r="317" spans="1:7" ht="15.75" x14ac:dyDescent="0.25">
      <c r="A317" s="200">
        <v>53</v>
      </c>
      <c r="B317" s="198" t="s">
        <v>3827</v>
      </c>
      <c r="C317" s="199" t="s">
        <v>3684</v>
      </c>
      <c r="D317" s="200" t="s">
        <v>2577</v>
      </c>
      <c r="E317" s="7">
        <v>430000</v>
      </c>
      <c r="F317" s="194"/>
      <c r="G317" s="7">
        <v>430000</v>
      </c>
    </row>
    <row r="318" spans="1:7" ht="15.75" x14ac:dyDescent="0.25">
      <c r="A318" s="200">
        <v>54</v>
      </c>
      <c r="B318" s="198" t="s">
        <v>3828</v>
      </c>
      <c r="C318" s="199" t="s">
        <v>3685</v>
      </c>
      <c r="D318" s="200" t="s">
        <v>3505</v>
      </c>
      <c r="E318" s="7">
        <v>230000</v>
      </c>
      <c r="F318" s="194"/>
      <c r="G318" s="7">
        <v>230000</v>
      </c>
    </row>
    <row r="319" spans="1:7" ht="15.75" x14ac:dyDescent="0.25">
      <c r="A319" s="200">
        <v>55</v>
      </c>
      <c r="B319" s="198" t="s">
        <v>3829</v>
      </c>
      <c r="C319" s="199" t="s">
        <v>3685</v>
      </c>
      <c r="D319" s="200" t="s">
        <v>3770</v>
      </c>
      <c r="E319" s="7">
        <v>560000</v>
      </c>
      <c r="F319" s="194"/>
      <c r="G319" s="7">
        <v>560000</v>
      </c>
    </row>
    <row r="320" spans="1:7" ht="15.75" x14ac:dyDescent="0.25">
      <c r="A320" s="200">
        <v>56</v>
      </c>
      <c r="B320" s="198" t="s">
        <v>3830</v>
      </c>
      <c r="C320" s="199" t="s">
        <v>3686</v>
      </c>
      <c r="D320" s="200" t="s">
        <v>2577</v>
      </c>
      <c r="E320" s="7">
        <v>430000</v>
      </c>
      <c r="F320" s="194"/>
    </row>
    <row r="321" spans="1:9" ht="15.75" x14ac:dyDescent="0.25">
      <c r="A321" s="200">
        <v>57</v>
      </c>
      <c r="B321" s="198" t="s">
        <v>3831</v>
      </c>
      <c r="C321" s="199" t="s">
        <v>3687</v>
      </c>
      <c r="D321" s="200" t="s">
        <v>3505</v>
      </c>
      <c r="E321" s="7">
        <v>230000</v>
      </c>
      <c r="F321" s="194"/>
    </row>
    <row r="322" spans="1:9" ht="15.75" x14ac:dyDescent="0.25">
      <c r="A322" s="200">
        <v>58</v>
      </c>
      <c r="B322" s="198" t="s">
        <v>3832</v>
      </c>
      <c r="C322" s="199" t="s">
        <v>3687</v>
      </c>
      <c r="D322" s="200" t="s">
        <v>3770</v>
      </c>
      <c r="E322" s="7">
        <v>560000</v>
      </c>
      <c r="F322" s="194"/>
    </row>
    <row r="323" spans="1:9" ht="15.75" x14ac:dyDescent="0.25">
      <c r="A323" s="200">
        <v>59</v>
      </c>
      <c r="B323" s="198" t="s">
        <v>3833</v>
      </c>
      <c r="C323" s="199" t="s">
        <v>3688</v>
      </c>
      <c r="D323" s="200" t="s">
        <v>3770</v>
      </c>
      <c r="E323" s="7">
        <v>560000</v>
      </c>
      <c r="F323" s="194"/>
    </row>
    <row r="324" spans="1:9" ht="15.75" x14ac:dyDescent="0.25">
      <c r="A324" s="200">
        <v>60</v>
      </c>
      <c r="B324" s="198" t="s">
        <v>3834</v>
      </c>
      <c r="C324" s="199" t="s">
        <v>3688</v>
      </c>
      <c r="D324" s="200" t="s">
        <v>3505</v>
      </c>
      <c r="E324" s="7">
        <v>230000</v>
      </c>
      <c r="F324" s="194"/>
    </row>
    <row r="325" spans="1:9" ht="15.75" x14ac:dyDescent="0.25">
      <c r="A325" s="200">
        <v>61</v>
      </c>
      <c r="B325" s="198" t="s">
        <v>3835</v>
      </c>
      <c r="C325" s="199" t="s">
        <v>3689</v>
      </c>
      <c r="D325" s="200" t="s">
        <v>3505</v>
      </c>
      <c r="E325" s="7">
        <v>230000</v>
      </c>
      <c r="F325" s="194"/>
    </row>
    <row r="326" spans="1:9" ht="15.75" x14ac:dyDescent="0.25">
      <c r="A326" s="200">
        <v>62</v>
      </c>
      <c r="B326" s="198" t="s">
        <v>3836</v>
      </c>
      <c r="C326" s="199" t="s">
        <v>3689</v>
      </c>
      <c r="D326" s="200" t="s">
        <v>3770</v>
      </c>
      <c r="E326" s="7">
        <v>560000</v>
      </c>
      <c r="F326" s="194"/>
    </row>
    <row r="327" spans="1:9" ht="15.75" x14ac:dyDescent="0.25">
      <c r="A327" s="200">
        <v>63</v>
      </c>
      <c r="B327" s="198" t="s">
        <v>3837</v>
      </c>
      <c r="C327" s="199" t="s">
        <v>3690</v>
      </c>
      <c r="D327" s="200" t="s">
        <v>3770</v>
      </c>
      <c r="E327" s="7">
        <v>560000</v>
      </c>
      <c r="F327" s="194"/>
    </row>
    <row r="328" spans="1:9" ht="15.75" x14ac:dyDescent="0.25">
      <c r="A328" s="200">
        <v>64</v>
      </c>
      <c r="B328" s="198" t="s">
        <v>3838</v>
      </c>
      <c r="C328" s="199" t="s">
        <v>3690</v>
      </c>
      <c r="D328" s="200" t="s">
        <v>3505</v>
      </c>
      <c r="E328" s="7">
        <v>230000</v>
      </c>
      <c r="F328" s="194"/>
    </row>
    <row r="329" spans="1:9" ht="15.75" x14ac:dyDescent="0.25">
      <c r="A329" s="200">
        <v>65</v>
      </c>
      <c r="B329" s="198" t="s">
        <v>3839</v>
      </c>
      <c r="C329" s="199" t="s">
        <v>3691</v>
      </c>
      <c r="D329" s="200" t="s">
        <v>3770</v>
      </c>
      <c r="E329" s="7">
        <v>560000</v>
      </c>
      <c r="F329" s="194"/>
    </row>
    <row r="330" spans="1:9" ht="15.75" x14ac:dyDescent="0.25">
      <c r="A330" s="200">
        <v>66</v>
      </c>
      <c r="B330" s="198" t="s">
        <v>3840</v>
      </c>
      <c r="C330" s="199" t="s">
        <v>3691</v>
      </c>
      <c r="D330" s="200" t="s">
        <v>3505</v>
      </c>
      <c r="E330" s="7">
        <v>230000</v>
      </c>
      <c r="F330" s="194"/>
    </row>
    <row r="331" spans="1:9" ht="15.75" x14ac:dyDescent="0.25">
      <c r="A331" s="200">
        <v>67</v>
      </c>
      <c r="B331" s="198" t="s">
        <v>3841</v>
      </c>
      <c r="C331" s="199" t="s">
        <v>3692</v>
      </c>
      <c r="D331" s="200" t="s">
        <v>3770</v>
      </c>
      <c r="E331" s="7">
        <v>560000</v>
      </c>
      <c r="F331" s="194"/>
      <c r="G331" s="7">
        <v>560000</v>
      </c>
    </row>
    <row r="332" spans="1:9" ht="15.75" x14ac:dyDescent="0.25">
      <c r="A332" s="200">
        <v>68</v>
      </c>
      <c r="B332" s="198" t="s">
        <v>3842</v>
      </c>
      <c r="C332" s="199" t="s">
        <v>3692</v>
      </c>
      <c r="D332" s="200" t="s">
        <v>3505</v>
      </c>
      <c r="E332" s="7">
        <v>230000</v>
      </c>
      <c r="F332" s="194"/>
      <c r="G332" s="7">
        <v>230000</v>
      </c>
      <c r="I332">
        <f>2240+920</f>
        <v>3160</v>
      </c>
    </row>
    <row r="333" spans="1:9" ht="15.75" x14ac:dyDescent="0.25">
      <c r="A333" s="200">
        <v>69</v>
      </c>
      <c r="B333" s="198" t="s">
        <v>3843</v>
      </c>
      <c r="C333" s="199" t="s">
        <v>3693</v>
      </c>
      <c r="D333" s="200" t="s">
        <v>3505</v>
      </c>
      <c r="E333" s="7">
        <v>230000</v>
      </c>
      <c r="F333" s="194"/>
      <c r="G333" s="7">
        <v>230000</v>
      </c>
    </row>
    <row r="334" spans="1:9" ht="15.75" x14ac:dyDescent="0.25">
      <c r="A334" s="200">
        <v>70</v>
      </c>
      <c r="B334" s="198" t="s">
        <v>3844</v>
      </c>
      <c r="C334" s="199" t="s">
        <v>3693</v>
      </c>
      <c r="D334" s="200" t="s">
        <v>3770</v>
      </c>
      <c r="E334" s="7">
        <v>560000</v>
      </c>
      <c r="F334" s="194"/>
      <c r="G334" s="7">
        <v>560000</v>
      </c>
    </row>
    <row r="335" spans="1:9" ht="15.75" x14ac:dyDescent="0.25">
      <c r="A335" s="200">
        <v>71</v>
      </c>
      <c r="B335" s="198" t="s">
        <v>3845</v>
      </c>
      <c r="C335" s="199" t="s">
        <v>3694</v>
      </c>
      <c r="D335" s="200" t="s">
        <v>3770</v>
      </c>
      <c r="E335" s="7">
        <v>560000</v>
      </c>
      <c r="F335" s="194"/>
      <c r="G335" s="54">
        <f>SUM(G265:G334)</f>
        <v>18710000</v>
      </c>
    </row>
    <row r="336" spans="1:9" ht="15.75" x14ac:dyDescent="0.25">
      <c r="A336" s="200">
        <v>72</v>
      </c>
      <c r="B336" s="198" t="s">
        <v>3846</v>
      </c>
      <c r="C336" s="199" t="s">
        <v>3694</v>
      </c>
      <c r="D336" s="200" t="s">
        <v>3505</v>
      </c>
      <c r="E336" s="7">
        <v>230000</v>
      </c>
      <c r="F336" s="194"/>
      <c r="G336" t="s">
        <v>413</v>
      </c>
    </row>
    <row r="337" spans="1:11" ht="15.75" x14ac:dyDescent="0.25">
      <c r="A337" s="200">
        <v>73</v>
      </c>
      <c r="B337" s="198" t="s">
        <v>3847</v>
      </c>
      <c r="C337" s="199" t="s">
        <v>3695</v>
      </c>
      <c r="D337" s="200" t="s">
        <v>3355</v>
      </c>
      <c r="E337" s="7">
        <v>935000</v>
      </c>
      <c r="F337" s="194"/>
    </row>
    <row r="338" spans="1:11" ht="15.75" x14ac:dyDescent="0.25">
      <c r="A338" s="200">
        <v>74</v>
      </c>
      <c r="B338" s="198" t="s">
        <v>3848</v>
      </c>
      <c r="C338" s="199" t="s">
        <v>3696</v>
      </c>
      <c r="D338" s="200" t="s">
        <v>3770</v>
      </c>
      <c r="E338" s="7">
        <v>560000</v>
      </c>
      <c r="F338" s="194"/>
      <c r="J338">
        <f>790*5</f>
        <v>3950</v>
      </c>
      <c r="K338">
        <f>790*3</f>
        <v>2370</v>
      </c>
    </row>
    <row r="339" spans="1:11" ht="15.75" x14ac:dyDescent="0.25">
      <c r="A339" s="200">
        <v>75</v>
      </c>
      <c r="B339" s="198" t="s">
        <v>3849</v>
      </c>
      <c r="C339" s="199" t="s">
        <v>3696</v>
      </c>
      <c r="D339" s="200" t="s">
        <v>3505</v>
      </c>
      <c r="E339" s="7">
        <v>230000</v>
      </c>
      <c r="F339" s="194"/>
    </row>
    <row r="340" spans="1:11" ht="15.75" x14ac:dyDescent="0.25">
      <c r="A340" s="200">
        <v>76</v>
      </c>
      <c r="B340" s="198" t="s">
        <v>3850</v>
      </c>
      <c r="C340" s="199" t="s">
        <v>3697</v>
      </c>
      <c r="D340" s="200" t="s">
        <v>3505</v>
      </c>
      <c r="E340" s="7">
        <v>230000</v>
      </c>
      <c r="F340" s="194"/>
      <c r="H340">
        <f>560*3</f>
        <v>1680</v>
      </c>
    </row>
    <row r="341" spans="1:11" ht="15.75" x14ac:dyDescent="0.25">
      <c r="A341" s="200">
        <v>77</v>
      </c>
      <c r="B341" s="198" t="s">
        <v>3851</v>
      </c>
      <c r="C341" s="199" t="s">
        <v>3697</v>
      </c>
      <c r="D341" s="200" t="s">
        <v>3770</v>
      </c>
      <c r="E341" s="7">
        <v>560000</v>
      </c>
      <c r="F341" s="194"/>
      <c r="H341">
        <v>690</v>
      </c>
    </row>
    <row r="342" spans="1:11" ht="15.75" x14ac:dyDescent="0.25">
      <c r="A342" s="200">
        <v>78</v>
      </c>
      <c r="B342" s="198" t="s">
        <v>3852</v>
      </c>
      <c r="C342" s="199" t="s">
        <v>3698</v>
      </c>
      <c r="D342" s="200" t="s">
        <v>3770</v>
      </c>
      <c r="E342" s="7">
        <v>560000</v>
      </c>
      <c r="F342" s="194"/>
      <c r="H342">
        <f>H340+H341</f>
        <v>2370</v>
      </c>
    </row>
    <row r="343" spans="1:11" ht="15.75" x14ac:dyDescent="0.25">
      <c r="A343" s="200">
        <v>79</v>
      </c>
      <c r="B343" s="198" t="s">
        <v>3853</v>
      </c>
      <c r="C343" s="199" t="s">
        <v>3698</v>
      </c>
      <c r="D343" s="200" t="s">
        <v>3505</v>
      </c>
      <c r="E343" s="7">
        <v>230000</v>
      </c>
      <c r="F343" s="194"/>
    </row>
    <row r="344" spans="1:11" ht="15.75" x14ac:dyDescent="0.25">
      <c r="A344" s="200">
        <v>80</v>
      </c>
      <c r="B344" s="198" t="s">
        <v>3854</v>
      </c>
      <c r="C344" s="199" t="s">
        <v>3699</v>
      </c>
      <c r="D344" s="200" t="s">
        <v>3505</v>
      </c>
      <c r="E344" s="7">
        <v>230000</v>
      </c>
      <c r="F344" s="194"/>
    </row>
    <row r="345" spans="1:11" ht="15.75" x14ac:dyDescent="0.25">
      <c r="A345" s="200">
        <v>81</v>
      </c>
      <c r="B345" s="198" t="s">
        <v>3855</v>
      </c>
      <c r="C345" s="199" t="s">
        <v>3699</v>
      </c>
      <c r="D345" s="200" t="s">
        <v>3770</v>
      </c>
      <c r="E345" s="7">
        <v>560000</v>
      </c>
      <c r="F345" s="194"/>
    </row>
    <row r="346" spans="1:11" ht="15.75" x14ac:dyDescent="0.25">
      <c r="A346" s="200">
        <v>82</v>
      </c>
      <c r="B346" s="198" t="s">
        <v>3856</v>
      </c>
      <c r="C346" s="199" t="s">
        <v>3700</v>
      </c>
      <c r="D346" s="200" t="s">
        <v>4483</v>
      </c>
      <c r="E346" s="7">
        <v>640000</v>
      </c>
      <c r="F346" s="194"/>
    </row>
    <row r="347" spans="1:11" ht="15.75" x14ac:dyDescent="0.25">
      <c r="A347" s="200">
        <v>83</v>
      </c>
      <c r="B347" s="198" t="s">
        <v>3857</v>
      </c>
      <c r="C347" s="199" t="s">
        <v>3701</v>
      </c>
      <c r="D347" s="200" t="s">
        <v>3770</v>
      </c>
      <c r="E347" s="7">
        <v>560000</v>
      </c>
      <c r="F347" s="194"/>
    </row>
    <row r="348" spans="1:11" ht="15.75" x14ac:dyDescent="0.25">
      <c r="A348" s="200">
        <v>84</v>
      </c>
      <c r="B348" s="198" t="s">
        <v>3858</v>
      </c>
      <c r="C348" s="199" t="s">
        <v>3701</v>
      </c>
      <c r="D348" s="200" t="s">
        <v>3505</v>
      </c>
      <c r="E348" s="7">
        <v>230000</v>
      </c>
      <c r="F348" s="194"/>
    </row>
    <row r="349" spans="1:11" ht="15.75" x14ac:dyDescent="0.25">
      <c r="A349" s="200">
        <v>85</v>
      </c>
      <c r="B349" s="198" t="s">
        <v>3859</v>
      </c>
      <c r="C349" s="199" t="s">
        <v>3702</v>
      </c>
      <c r="D349" s="200" t="s">
        <v>3505</v>
      </c>
      <c r="E349" s="7">
        <v>230000</v>
      </c>
      <c r="F349" s="194"/>
    </row>
    <row r="350" spans="1:11" ht="15.75" x14ac:dyDescent="0.25">
      <c r="A350" s="200">
        <v>86</v>
      </c>
      <c r="B350" s="198" t="s">
        <v>3860</v>
      </c>
      <c r="C350" s="199" t="s">
        <v>3702</v>
      </c>
      <c r="D350" s="200" t="s">
        <v>3770</v>
      </c>
      <c r="E350" s="7">
        <v>560000</v>
      </c>
      <c r="F350" s="194"/>
    </row>
    <row r="351" spans="1:11" ht="15.75" x14ac:dyDescent="0.25">
      <c r="A351" s="200">
        <v>87</v>
      </c>
      <c r="B351" s="198" t="s">
        <v>3861</v>
      </c>
      <c r="C351" s="199" t="s">
        <v>3703</v>
      </c>
      <c r="D351" s="200" t="s">
        <v>3770</v>
      </c>
      <c r="E351" s="7">
        <v>560000</v>
      </c>
      <c r="F351" s="194"/>
    </row>
    <row r="352" spans="1:11" ht="15.75" x14ac:dyDescent="0.25">
      <c r="A352" s="200">
        <v>88</v>
      </c>
      <c r="B352" s="198" t="s">
        <v>3862</v>
      </c>
      <c r="C352" s="199" t="s">
        <v>3703</v>
      </c>
      <c r="D352" s="200" t="s">
        <v>3505</v>
      </c>
      <c r="E352" s="7">
        <v>230000</v>
      </c>
      <c r="F352" s="194"/>
    </row>
    <row r="353" spans="1:6" ht="15.75" x14ac:dyDescent="0.25">
      <c r="A353" s="200">
        <v>89</v>
      </c>
      <c r="B353" s="198" t="s">
        <v>3863</v>
      </c>
      <c r="C353" s="199" t="s">
        <v>3704</v>
      </c>
      <c r="D353" s="200" t="s">
        <v>3770</v>
      </c>
      <c r="E353" s="7">
        <v>560000</v>
      </c>
      <c r="F353" s="194"/>
    </row>
    <row r="354" spans="1:6" ht="15.75" x14ac:dyDescent="0.25">
      <c r="A354" s="200">
        <v>90</v>
      </c>
      <c r="B354" s="198" t="s">
        <v>3864</v>
      </c>
      <c r="C354" s="199" t="s">
        <v>3704</v>
      </c>
      <c r="D354" s="200" t="s">
        <v>3505</v>
      </c>
      <c r="E354" s="7">
        <v>230000</v>
      </c>
      <c r="F354" s="194"/>
    </row>
    <row r="355" spans="1:6" ht="15.75" x14ac:dyDescent="0.25">
      <c r="A355" s="200">
        <v>91</v>
      </c>
      <c r="B355" s="198" t="s">
        <v>3865</v>
      </c>
      <c r="C355" s="199" t="s">
        <v>3705</v>
      </c>
      <c r="D355" s="200" t="s">
        <v>2577</v>
      </c>
      <c r="E355" s="7">
        <v>430000</v>
      </c>
      <c r="F355" s="194"/>
    </row>
    <row r="356" spans="1:6" ht="15.75" x14ac:dyDescent="0.25">
      <c r="A356" s="200">
        <v>92</v>
      </c>
      <c r="B356" s="198" t="s">
        <v>3866</v>
      </c>
      <c r="C356" s="199" t="s">
        <v>3706</v>
      </c>
      <c r="D356" s="200" t="s">
        <v>3770</v>
      </c>
      <c r="E356" s="7">
        <v>560000</v>
      </c>
      <c r="F356" s="194"/>
    </row>
    <row r="357" spans="1:6" ht="15.75" x14ac:dyDescent="0.25">
      <c r="A357" s="200">
        <v>93</v>
      </c>
      <c r="B357" s="198" t="s">
        <v>3867</v>
      </c>
      <c r="C357" s="199" t="s">
        <v>3706</v>
      </c>
      <c r="D357" s="200" t="s">
        <v>3505</v>
      </c>
      <c r="E357" s="7">
        <v>230000</v>
      </c>
      <c r="F357" s="194"/>
    </row>
    <row r="358" spans="1:6" ht="15.75" x14ac:dyDescent="0.25">
      <c r="A358" s="200">
        <v>94</v>
      </c>
      <c r="B358" s="198" t="s">
        <v>3868</v>
      </c>
      <c r="C358" s="199" t="s">
        <v>3707</v>
      </c>
      <c r="D358" s="200" t="s">
        <v>3505</v>
      </c>
      <c r="E358" s="7">
        <v>230000</v>
      </c>
      <c r="F358" s="194"/>
    </row>
    <row r="359" spans="1:6" ht="15.75" x14ac:dyDescent="0.25">
      <c r="A359" s="200">
        <v>95</v>
      </c>
      <c r="B359" s="198" t="s">
        <v>3869</v>
      </c>
      <c r="C359" s="199" t="s">
        <v>3707</v>
      </c>
      <c r="D359" s="200" t="s">
        <v>3770</v>
      </c>
      <c r="E359" s="7">
        <v>560000</v>
      </c>
      <c r="F359" s="194"/>
    </row>
    <row r="360" spans="1:6" ht="15.75" x14ac:dyDescent="0.25">
      <c r="A360" s="200">
        <v>96</v>
      </c>
      <c r="B360" s="198" t="s">
        <v>3870</v>
      </c>
      <c r="C360" s="199" t="s">
        <v>2797</v>
      </c>
      <c r="D360" s="200" t="s">
        <v>3770</v>
      </c>
      <c r="E360" s="7">
        <v>560000</v>
      </c>
      <c r="F360" s="194"/>
    </row>
    <row r="361" spans="1:6" ht="15.75" x14ac:dyDescent="0.25">
      <c r="A361" s="200">
        <v>97</v>
      </c>
      <c r="B361" s="198" t="s">
        <v>3871</v>
      </c>
      <c r="C361" s="199" t="s">
        <v>2797</v>
      </c>
      <c r="D361" s="200" t="s">
        <v>3505</v>
      </c>
      <c r="E361" s="7">
        <v>230000</v>
      </c>
      <c r="F361" s="194"/>
    </row>
    <row r="362" spans="1:6" ht="15.75" x14ac:dyDescent="0.25">
      <c r="A362" s="200">
        <v>98</v>
      </c>
      <c r="B362" s="198" t="s">
        <v>3872</v>
      </c>
      <c r="C362" s="199" t="s">
        <v>3708</v>
      </c>
      <c r="D362" s="200" t="s">
        <v>3505</v>
      </c>
      <c r="E362" s="7">
        <v>230000</v>
      </c>
      <c r="F362" s="194"/>
    </row>
    <row r="363" spans="1:6" ht="15.75" x14ac:dyDescent="0.25">
      <c r="A363" s="200">
        <v>99</v>
      </c>
      <c r="B363" s="198" t="s">
        <v>3873</v>
      </c>
      <c r="C363" s="199" t="s">
        <v>3708</v>
      </c>
      <c r="D363" s="200" t="s">
        <v>3770</v>
      </c>
      <c r="E363" s="7">
        <v>560000</v>
      </c>
      <c r="F363" s="194"/>
    </row>
    <row r="364" spans="1:6" ht="15.75" x14ac:dyDescent="0.25">
      <c r="A364" s="200">
        <v>100</v>
      </c>
      <c r="B364" s="198" t="s">
        <v>3874</v>
      </c>
      <c r="C364" s="199" t="s">
        <v>3709</v>
      </c>
      <c r="D364" s="200" t="s">
        <v>3770</v>
      </c>
      <c r="E364" s="7">
        <v>560000</v>
      </c>
      <c r="F364" s="194"/>
    </row>
    <row r="365" spans="1:6" ht="15.75" x14ac:dyDescent="0.25">
      <c r="A365" s="200">
        <v>101</v>
      </c>
      <c r="B365" s="198" t="s">
        <v>3875</v>
      </c>
      <c r="C365" s="199" t="s">
        <v>3709</v>
      </c>
      <c r="D365" s="200" t="s">
        <v>3505</v>
      </c>
      <c r="E365" s="7">
        <v>230000</v>
      </c>
      <c r="F365" s="194"/>
    </row>
    <row r="366" spans="1:6" ht="15.75" x14ac:dyDescent="0.25">
      <c r="A366" s="200">
        <v>102</v>
      </c>
      <c r="B366" s="198" t="s">
        <v>3876</v>
      </c>
      <c r="C366" s="199" t="s">
        <v>3710</v>
      </c>
      <c r="D366" s="200" t="s">
        <v>3505</v>
      </c>
      <c r="E366" s="7">
        <v>230000</v>
      </c>
      <c r="F366" s="194"/>
    </row>
    <row r="367" spans="1:6" ht="15.75" x14ac:dyDescent="0.25">
      <c r="A367" s="200">
        <v>103</v>
      </c>
      <c r="B367" s="198" t="s">
        <v>3877</v>
      </c>
      <c r="C367" s="199" t="s">
        <v>3710</v>
      </c>
      <c r="D367" s="200" t="s">
        <v>3770</v>
      </c>
      <c r="E367" s="7">
        <v>560000</v>
      </c>
      <c r="F367" s="194"/>
    </row>
    <row r="368" spans="1:6" ht="15.75" x14ac:dyDescent="0.25">
      <c r="A368" s="200">
        <v>104</v>
      </c>
      <c r="B368" s="198" t="s">
        <v>3878</v>
      </c>
      <c r="C368" s="199" t="s">
        <v>3711</v>
      </c>
      <c r="D368" s="200" t="s">
        <v>3770</v>
      </c>
      <c r="E368" s="7">
        <v>560000</v>
      </c>
      <c r="F368" s="194"/>
    </row>
    <row r="369" spans="1:6" ht="15.75" x14ac:dyDescent="0.25">
      <c r="A369" s="200">
        <v>105</v>
      </c>
      <c r="B369" s="198" t="s">
        <v>3879</v>
      </c>
      <c r="C369" s="199" t="s">
        <v>3712</v>
      </c>
      <c r="D369" s="200" t="s">
        <v>3770</v>
      </c>
      <c r="E369" s="7">
        <v>560000</v>
      </c>
      <c r="F369" s="194"/>
    </row>
    <row r="370" spans="1:6" ht="15.75" x14ac:dyDescent="0.25">
      <c r="A370" s="200">
        <v>106</v>
      </c>
      <c r="B370" s="198" t="s">
        <v>3880</v>
      </c>
      <c r="C370" s="199" t="s">
        <v>3712</v>
      </c>
      <c r="D370" s="200" t="s">
        <v>3505</v>
      </c>
      <c r="E370" s="7">
        <v>230000</v>
      </c>
      <c r="F370" s="194"/>
    </row>
    <row r="371" spans="1:6" ht="15.75" x14ac:dyDescent="0.25">
      <c r="A371" s="200">
        <v>107</v>
      </c>
      <c r="B371" s="198" t="s">
        <v>3881</v>
      </c>
      <c r="C371" s="199" t="s">
        <v>3713</v>
      </c>
      <c r="D371" s="200" t="s">
        <v>3772</v>
      </c>
      <c r="E371" s="7">
        <v>845000</v>
      </c>
      <c r="F371" s="194"/>
    </row>
    <row r="372" spans="1:6" ht="15.75" x14ac:dyDescent="0.25">
      <c r="A372" s="200">
        <v>108</v>
      </c>
      <c r="B372" s="198" t="s">
        <v>3882</v>
      </c>
      <c r="C372" s="199" t="s">
        <v>3714</v>
      </c>
      <c r="D372" s="200" t="s">
        <v>3770</v>
      </c>
      <c r="E372" s="7">
        <v>560000</v>
      </c>
      <c r="F372" s="194"/>
    </row>
    <row r="373" spans="1:6" ht="15.75" x14ac:dyDescent="0.25">
      <c r="A373" s="200">
        <v>109</v>
      </c>
      <c r="B373" s="198" t="s">
        <v>3883</v>
      </c>
      <c r="C373" s="199" t="s">
        <v>3714</v>
      </c>
      <c r="D373" s="200" t="s">
        <v>3505</v>
      </c>
      <c r="E373" s="7">
        <v>230000</v>
      </c>
      <c r="F373" s="194"/>
    </row>
    <row r="374" spans="1:6" ht="15.75" x14ac:dyDescent="0.25">
      <c r="A374" s="200">
        <v>110</v>
      </c>
      <c r="B374" s="198" t="s">
        <v>3884</v>
      </c>
      <c r="C374" s="199" t="s">
        <v>3715</v>
      </c>
      <c r="D374" s="200" t="s">
        <v>3505</v>
      </c>
      <c r="E374" s="7">
        <v>230000</v>
      </c>
      <c r="F374" s="194"/>
    </row>
    <row r="375" spans="1:6" ht="15.75" x14ac:dyDescent="0.25">
      <c r="A375" s="200">
        <v>111</v>
      </c>
      <c r="B375" s="198" t="s">
        <v>3885</v>
      </c>
      <c r="C375" s="199" t="s">
        <v>3715</v>
      </c>
      <c r="D375" s="200" t="s">
        <v>3770</v>
      </c>
      <c r="E375" s="7">
        <v>560000</v>
      </c>
      <c r="F375" s="194"/>
    </row>
    <row r="376" spans="1:6" ht="15.75" x14ac:dyDescent="0.25">
      <c r="A376" s="200">
        <v>112</v>
      </c>
      <c r="B376" s="198" t="s">
        <v>3886</v>
      </c>
      <c r="C376" s="195" t="s">
        <v>3716</v>
      </c>
      <c r="D376" s="200" t="s">
        <v>3770</v>
      </c>
      <c r="E376" s="7">
        <v>560000</v>
      </c>
      <c r="F376" s="194"/>
    </row>
    <row r="377" spans="1:6" ht="15.75" x14ac:dyDescent="0.25">
      <c r="A377" s="200">
        <v>113</v>
      </c>
      <c r="B377" s="198" t="s">
        <v>3887</v>
      </c>
      <c r="C377" s="195" t="s">
        <v>3716</v>
      </c>
      <c r="D377" s="200" t="s">
        <v>3505</v>
      </c>
      <c r="E377" s="7">
        <v>230000</v>
      </c>
      <c r="F377" s="194"/>
    </row>
    <row r="378" spans="1:6" ht="15.75" x14ac:dyDescent="0.25">
      <c r="A378" s="200">
        <v>114</v>
      </c>
      <c r="B378" s="198" t="s">
        <v>3888</v>
      </c>
      <c r="C378" s="199" t="s">
        <v>3717</v>
      </c>
      <c r="D378" s="200" t="s">
        <v>3770</v>
      </c>
      <c r="E378" s="7">
        <v>560000</v>
      </c>
      <c r="F378" s="194"/>
    </row>
    <row r="379" spans="1:6" ht="15.75" x14ac:dyDescent="0.25">
      <c r="A379" s="200">
        <v>115</v>
      </c>
      <c r="B379" s="198" t="s">
        <v>3889</v>
      </c>
      <c r="C379" s="199" t="s">
        <v>3717</v>
      </c>
      <c r="D379" s="200" t="s">
        <v>3505</v>
      </c>
      <c r="E379" s="7">
        <v>230000</v>
      </c>
      <c r="F379" s="194"/>
    </row>
    <row r="380" spans="1:6" ht="15.75" x14ac:dyDescent="0.25">
      <c r="A380" s="200">
        <v>116</v>
      </c>
      <c r="B380" s="198" t="s">
        <v>3890</v>
      </c>
      <c r="C380" s="199" t="s">
        <v>3711</v>
      </c>
      <c r="D380" s="200" t="s">
        <v>3505</v>
      </c>
      <c r="E380" s="7">
        <v>230000</v>
      </c>
      <c r="F380" s="194"/>
    </row>
    <row r="381" spans="1:6" ht="15.75" x14ac:dyDescent="0.25">
      <c r="A381" s="200">
        <v>117</v>
      </c>
      <c r="B381" s="198" t="s">
        <v>3891</v>
      </c>
      <c r="C381" s="199" t="s">
        <v>4104</v>
      </c>
      <c r="D381" s="200" t="s">
        <v>3770</v>
      </c>
      <c r="E381" s="7">
        <v>5600000</v>
      </c>
      <c r="F381" s="229" t="s">
        <v>4096</v>
      </c>
    </row>
    <row r="382" spans="1:6" ht="15.75" x14ac:dyDescent="0.25">
      <c r="A382" s="200">
        <v>118</v>
      </c>
      <c r="B382" s="198" t="s">
        <v>3892</v>
      </c>
      <c r="C382" s="199" t="s">
        <v>4104</v>
      </c>
      <c r="D382" s="200" t="s">
        <v>3505</v>
      </c>
      <c r="E382" s="7">
        <v>2300000</v>
      </c>
      <c r="F382" s="229" t="s">
        <v>4095</v>
      </c>
    </row>
    <row r="383" spans="1:6" ht="15.75" x14ac:dyDescent="0.25">
      <c r="A383" s="200">
        <v>119</v>
      </c>
      <c r="B383" s="198" t="s">
        <v>3893</v>
      </c>
      <c r="C383" s="199" t="s">
        <v>3719</v>
      </c>
      <c r="D383" s="200" t="s">
        <v>3505</v>
      </c>
      <c r="E383" s="7">
        <v>230000</v>
      </c>
      <c r="F383" s="194"/>
    </row>
    <row r="384" spans="1:6" ht="15.75" x14ac:dyDescent="0.25">
      <c r="A384" s="200">
        <v>120</v>
      </c>
      <c r="B384" s="198" t="s">
        <v>3894</v>
      </c>
      <c r="C384" s="199" t="s">
        <v>3719</v>
      </c>
      <c r="D384" s="230" t="s">
        <v>3770</v>
      </c>
      <c r="E384" s="7">
        <v>560000</v>
      </c>
      <c r="F384" s="194"/>
    </row>
    <row r="385" spans="1:6" ht="15.75" x14ac:dyDescent="0.25">
      <c r="A385" s="200">
        <v>121</v>
      </c>
      <c r="B385" s="198" t="s">
        <v>3895</v>
      </c>
      <c r="C385" s="199" t="s">
        <v>3720</v>
      </c>
      <c r="D385" s="230" t="s">
        <v>3773</v>
      </c>
      <c r="E385" s="7">
        <v>720000</v>
      </c>
      <c r="F385" s="194"/>
    </row>
    <row r="386" spans="1:6" ht="15.75" x14ac:dyDescent="0.25">
      <c r="A386" s="200">
        <v>122</v>
      </c>
      <c r="B386" s="198" t="s">
        <v>3896</v>
      </c>
      <c r="C386" s="199" t="s">
        <v>3718</v>
      </c>
      <c r="D386" s="230" t="s">
        <v>3771</v>
      </c>
      <c r="E386" s="7">
        <v>1920000</v>
      </c>
      <c r="F386" s="194" t="s">
        <v>4100</v>
      </c>
    </row>
    <row r="387" spans="1:6" ht="15.75" x14ac:dyDescent="0.25">
      <c r="A387" s="200">
        <v>123</v>
      </c>
      <c r="B387" s="198" t="s">
        <v>3897</v>
      </c>
      <c r="C387" s="199" t="s">
        <v>3718</v>
      </c>
      <c r="D387" s="229" t="s">
        <v>3774</v>
      </c>
      <c r="E387" s="7">
        <v>450000</v>
      </c>
      <c r="F387" s="194"/>
    </row>
    <row r="388" spans="1:6" ht="15.75" x14ac:dyDescent="0.25">
      <c r="A388" s="200">
        <v>124</v>
      </c>
      <c r="B388" s="198" t="s">
        <v>3898</v>
      </c>
      <c r="C388" s="199" t="s">
        <v>3721</v>
      </c>
      <c r="D388" s="200" t="s">
        <v>3770</v>
      </c>
      <c r="E388" s="7">
        <v>560000</v>
      </c>
      <c r="F388" s="194"/>
    </row>
    <row r="389" spans="1:6" ht="15.75" x14ac:dyDescent="0.25">
      <c r="A389" s="200">
        <v>125</v>
      </c>
      <c r="B389" s="198" t="s">
        <v>3899</v>
      </c>
      <c r="C389" s="199" t="s">
        <v>3721</v>
      </c>
      <c r="D389" s="200" t="s">
        <v>3505</v>
      </c>
      <c r="E389" s="7">
        <v>230000</v>
      </c>
      <c r="F389" s="194"/>
    </row>
    <row r="390" spans="1:6" ht="15.75" x14ac:dyDescent="0.25">
      <c r="A390" s="200">
        <v>126</v>
      </c>
      <c r="B390" s="198" t="s">
        <v>3900</v>
      </c>
      <c r="C390" s="199" t="s">
        <v>3722</v>
      </c>
      <c r="D390" s="200" t="s">
        <v>3505</v>
      </c>
      <c r="E390" s="7">
        <v>230000</v>
      </c>
      <c r="F390" s="194"/>
    </row>
    <row r="391" spans="1:6" ht="15.75" x14ac:dyDescent="0.25">
      <c r="A391" s="200">
        <v>127</v>
      </c>
      <c r="B391" s="198" t="s">
        <v>3901</v>
      </c>
      <c r="C391" s="199" t="s">
        <v>3722</v>
      </c>
      <c r="D391" s="200" t="s">
        <v>3770</v>
      </c>
      <c r="E391" s="7">
        <v>560000</v>
      </c>
      <c r="F391" s="194"/>
    </row>
    <row r="392" spans="1:6" ht="15.75" x14ac:dyDescent="0.25">
      <c r="A392" s="200">
        <v>128</v>
      </c>
      <c r="B392" s="198" t="s">
        <v>3902</v>
      </c>
      <c r="C392" s="199" t="s">
        <v>3723</v>
      </c>
      <c r="D392" s="200" t="s">
        <v>2577</v>
      </c>
      <c r="E392" s="7">
        <v>430000</v>
      </c>
      <c r="F392" s="194"/>
    </row>
    <row r="393" spans="1:6" ht="15.75" x14ac:dyDescent="0.25">
      <c r="A393" s="200">
        <v>129</v>
      </c>
      <c r="B393" s="198" t="s">
        <v>3903</v>
      </c>
      <c r="C393" s="199" t="s">
        <v>3724</v>
      </c>
      <c r="D393" s="200" t="s">
        <v>3770</v>
      </c>
      <c r="E393" s="7">
        <v>560000</v>
      </c>
      <c r="F393" s="194"/>
    </row>
    <row r="394" spans="1:6" ht="15.75" x14ac:dyDescent="0.25">
      <c r="A394" s="200">
        <v>130</v>
      </c>
      <c r="B394" s="198" t="s">
        <v>3904</v>
      </c>
      <c r="C394" s="199" t="s">
        <v>3724</v>
      </c>
      <c r="D394" s="200" t="s">
        <v>3505</v>
      </c>
      <c r="E394" s="7">
        <v>230000</v>
      </c>
      <c r="F394" s="194"/>
    </row>
    <row r="395" spans="1:6" ht="15.75" x14ac:dyDescent="0.25">
      <c r="A395" s="200">
        <v>131</v>
      </c>
      <c r="B395" s="198" t="s">
        <v>3905</v>
      </c>
      <c r="C395" s="195" t="s">
        <v>3725</v>
      </c>
      <c r="D395" s="200" t="s">
        <v>3505</v>
      </c>
      <c r="E395" s="7">
        <v>230000</v>
      </c>
      <c r="F395" s="194"/>
    </row>
    <row r="396" spans="1:6" ht="15.75" x14ac:dyDescent="0.25">
      <c r="A396" s="200">
        <v>132</v>
      </c>
      <c r="B396" s="198" t="s">
        <v>3906</v>
      </c>
      <c r="C396" s="195" t="s">
        <v>3725</v>
      </c>
      <c r="D396" s="200" t="s">
        <v>3770</v>
      </c>
      <c r="E396" s="7">
        <v>560000</v>
      </c>
      <c r="F396" s="194"/>
    </row>
    <row r="397" spans="1:6" ht="15.75" x14ac:dyDescent="0.25">
      <c r="A397" s="200">
        <v>133</v>
      </c>
      <c r="B397" s="198" t="s">
        <v>3907</v>
      </c>
      <c r="C397" s="199" t="s">
        <v>3726</v>
      </c>
      <c r="D397" s="200" t="s">
        <v>3770</v>
      </c>
      <c r="E397" s="7">
        <v>560000</v>
      </c>
      <c r="F397" s="194"/>
    </row>
    <row r="398" spans="1:6" ht="15.75" x14ac:dyDescent="0.25">
      <c r="A398" s="200">
        <v>134</v>
      </c>
      <c r="B398" s="198" t="s">
        <v>3908</v>
      </c>
      <c r="C398" s="199" t="s">
        <v>3726</v>
      </c>
      <c r="D398" s="200" t="s">
        <v>3505</v>
      </c>
      <c r="E398" s="7">
        <v>230000</v>
      </c>
      <c r="F398" s="194"/>
    </row>
    <row r="399" spans="1:6" ht="15.75" x14ac:dyDescent="0.25">
      <c r="A399" s="200">
        <v>135</v>
      </c>
      <c r="B399" s="198" t="s">
        <v>3909</v>
      </c>
      <c r="C399" s="199" t="s">
        <v>3727</v>
      </c>
      <c r="D399" s="200" t="s">
        <v>3770</v>
      </c>
      <c r="E399" s="7">
        <v>560000</v>
      </c>
      <c r="F399" s="194"/>
    </row>
    <row r="400" spans="1:6" ht="15.75" x14ac:dyDescent="0.25">
      <c r="A400" s="200">
        <v>136</v>
      </c>
      <c r="B400" s="198" t="s">
        <v>3910</v>
      </c>
      <c r="C400" s="199" t="s">
        <v>3727</v>
      </c>
      <c r="D400" s="200" t="s">
        <v>3505</v>
      </c>
      <c r="E400" s="7">
        <v>230000</v>
      </c>
      <c r="F400" s="194"/>
    </row>
    <row r="401" spans="1:6" ht="15.75" x14ac:dyDescent="0.25">
      <c r="A401" s="200">
        <v>137</v>
      </c>
      <c r="B401" s="198" t="s">
        <v>3911</v>
      </c>
      <c r="C401" s="199" t="s">
        <v>3728</v>
      </c>
      <c r="D401" s="200" t="s">
        <v>3505</v>
      </c>
      <c r="E401" s="7">
        <v>230000</v>
      </c>
      <c r="F401" s="194"/>
    </row>
    <row r="402" spans="1:6" ht="15.75" x14ac:dyDescent="0.25">
      <c r="A402" s="200">
        <v>138</v>
      </c>
      <c r="B402" s="198" t="s">
        <v>3912</v>
      </c>
      <c r="C402" s="199" t="s">
        <v>3728</v>
      </c>
      <c r="D402" s="200" t="s">
        <v>3770</v>
      </c>
      <c r="E402" s="7">
        <v>560000</v>
      </c>
      <c r="F402" s="194"/>
    </row>
    <row r="403" spans="1:6" ht="15.75" x14ac:dyDescent="0.25">
      <c r="A403" s="200">
        <v>139</v>
      </c>
      <c r="B403" s="198" t="s">
        <v>3913</v>
      </c>
      <c r="C403" s="199" t="s">
        <v>3728</v>
      </c>
      <c r="D403" s="200" t="s">
        <v>2577</v>
      </c>
      <c r="E403" s="7">
        <v>430000</v>
      </c>
      <c r="F403" s="194"/>
    </row>
    <row r="404" spans="1:6" ht="15.75" x14ac:dyDescent="0.25">
      <c r="A404" s="200">
        <v>140</v>
      </c>
      <c r="B404" s="198" t="s">
        <v>3914</v>
      </c>
      <c r="C404" s="199" t="s">
        <v>3729</v>
      </c>
      <c r="D404" s="200" t="s">
        <v>1002</v>
      </c>
      <c r="E404" s="7">
        <v>210000</v>
      </c>
      <c r="F404" s="194"/>
    </row>
    <row r="405" spans="1:6" ht="15.75" x14ac:dyDescent="0.25">
      <c r="A405" s="200">
        <v>141</v>
      </c>
      <c r="B405" s="198" t="s">
        <v>3915</v>
      </c>
      <c r="C405" s="199" t="s">
        <v>3730</v>
      </c>
      <c r="D405" s="200" t="s">
        <v>3505</v>
      </c>
      <c r="E405" s="7">
        <v>230000</v>
      </c>
      <c r="F405" s="194"/>
    </row>
    <row r="406" spans="1:6" ht="15.75" x14ac:dyDescent="0.25">
      <c r="A406" s="200">
        <v>142</v>
      </c>
      <c r="B406" s="198" t="s">
        <v>3916</v>
      </c>
      <c r="C406" s="199" t="s">
        <v>3730</v>
      </c>
      <c r="D406" s="200" t="s">
        <v>3770</v>
      </c>
      <c r="E406" s="7">
        <v>560000</v>
      </c>
      <c r="F406" s="194"/>
    </row>
    <row r="407" spans="1:6" ht="15.75" x14ac:dyDescent="0.25">
      <c r="A407" s="200">
        <v>143</v>
      </c>
      <c r="B407" s="198" t="s">
        <v>3917</v>
      </c>
      <c r="C407" s="199" t="s">
        <v>3731</v>
      </c>
      <c r="D407" s="200" t="s">
        <v>3770</v>
      </c>
      <c r="E407" s="7">
        <v>560000</v>
      </c>
      <c r="F407" s="194"/>
    </row>
    <row r="408" spans="1:6" ht="15.75" x14ac:dyDescent="0.25">
      <c r="A408" s="200">
        <v>144</v>
      </c>
      <c r="B408" s="198" t="s">
        <v>3918</v>
      </c>
      <c r="C408" s="199" t="s">
        <v>3731</v>
      </c>
      <c r="D408" s="200" t="s">
        <v>3505</v>
      </c>
      <c r="E408" s="7">
        <v>230000</v>
      </c>
      <c r="F408" s="194"/>
    </row>
    <row r="409" spans="1:6" ht="15.75" x14ac:dyDescent="0.25">
      <c r="A409" s="200">
        <v>145</v>
      </c>
      <c r="B409" s="198" t="s">
        <v>3919</v>
      </c>
      <c r="C409" s="199" t="s">
        <v>3732</v>
      </c>
      <c r="D409" s="200" t="s">
        <v>3505</v>
      </c>
      <c r="E409" s="7">
        <v>230000</v>
      </c>
      <c r="F409" s="194"/>
    </row>
    <row r="410" spans="1:6" ht="15.75" x14ac:dyDescent="0.25">
      <c r="A410" s="200">
        <v>146</v>
      </c>
      <c r="B410" s="198" t="s">
        <v>3920</v>
      </c>
      <c r="C410" s="199" t="s">
        <v>3732</v>
      </c>
      <c r="D410" s="200" t="s">
        <v>3770</v>
      </c>
      <c r="E410" s="7">
        <v>560000</v>
      </c>
      <c r="F410" s="194"/>
    </row>
    <row r="411" spans="1:6" ht="15.75" x14ac:dyDescent="0.25">
      <c r="A411" s="200">
        <v>147</v>
      </c>
      <c r="B411" s="198" t="s">
        <v>3921</v>
      </c>
      <c r="C411" s="199" t="s">
        <v>3733</v>
      </c>
      <c r="D411" s="200" t="s">
        <v>3770</v>
      </c>
      <c r="E411" s="7">
        <v>560000</v>
      </c>
      <c r="F411" s="194"/>
    </row>
    <row r="412" spans="1:6" ht="15.75" x14ac:dyDescent="0.25">
      <c r="A412" s="200">
        <v>148</v>
      </c>
      <c r="B412" s="198" t="s">
        <v>3922</v>
      </c>
      <c r="C412" s="199" t="s">
        <v>3733</v>
      </c>
      <c r="D412" s="200" t="s">
        <v>3505</v>
      </c>
      <c r="E412" s="7">
        <v>230000</v>
      </c>
      <c r="F412" s="194"/>
    </row>
    <row r="413" spans="1:6" ht="15.75" x14ac:dyDescent="0.25">
      <c r="A413" s="200">
        <v>149</v>
      </c>
      <c r="B413" s="198" t="s">
        <v>3923</v>
      </c>
      <c r="C413" s="199" t="s">
        <v>3734</v>
      </c>
      <c r="D413" s="200" t="s">
        <v>3505</v>
      </c>
      <c r="E413" s="7">
        <v>230000</v>
      </c>
      <c r="F413" s="194"/>
    </row>
    <row r="414" spans="1:6" ht="15.75" x14ac:dyDescent="0.25">
      <c r="A414" s="200">
        <v>150</v>
      </c>
      <c r="B414" s="198" t="s">
        <v>3924</v>
      </c>
      <c r="C414" s="199" t="s">
        <v>3734</v>
      </c>
      <c r="D414" s="200" t="s">
        <v>3770</v>
      </c>
      <c r="E414" s="7">
        <v>560000</v>
      </c>
      <c r="F414" s="194"/>
    </row>
    <row r="415" spans="1:6" ht="15.75" x14ac:dyDescent="0.25">
      <c r="A415" s="200">
        <v>151</v>
      </c>
      <c r="B415" s="198" t="s">
        <v>3925</v>
      </c>
      <c r="C415" s="199" t="s">
        <v>3735</v>
      </c>
      <c r="D415" s="200" t="s">
        <v>3770</v>
      </c>
      <c r="E415" s="7">
        <v>560000</v>
      </c>
      <c r="F415" s="194"/>
    </row>
    <row r="416" spans="1:6" ht="15.75" x14ac:dyDescent="0.25">
      <c r="A416" s="200">
        <v>152</v>
      </c>
      <c r="B416" s="198" t="s">
        <v>3926</v>
      </c>
      <c r="C416" s="199" t="s">
        <v>3735</v>
      </c>
      <c r="D416" s="200" t="s">
        <v>3505</v>
      </c>
      <c r="E416" s="7">
        <v>230000</v>
      </c>
      <c r="F416" s="194"/>
    </row>
    <row r="417" spans="1:6" ht="15.75" x14ac:dyDescent="0.25">
      <c r="A417" s="200">
        <v>153</v>
      </c>
      <c r="B417" s="198" t="s">
        <v>3927</v>
      </c>
      <c r="C417" s="199" t="s">
        <v>3736</v>
      </c>
      <c r="D417" s="200" t="s">
        <v>3505</v>
      </c>
      <c r="E417" s="7">
        <v>230000</v>
      </c>
      <c r="F417" s="194"/>
    </row>
    <row r="418" spans="1:6" ht="15.75" x14ac:dyDescent="0.25">
      <c r="A418" s="200">
        <v>154</v>
      </c>
      <c r="B418" s="198" t="s">
        <v>3928</v>
      </c>
      <c r="C418" s="199" t="s">
        <v>3736</v>
      </c>
      <c r="D418" s="200" t="s">
        <v>3770</v>
      </c>
      <c r="E418" s="7">
        <v>560000</v>
      </c>
      <c r="F418" s="194"/>
    </row>
    <row r="419" spans="1:6" ht="15.75" x14ac:dyDescent="0.25">
      <c r="A419" s="200">
        <v>155</v>
      </c>
      <c r="B419" s="198" t="s">
        <v>3929</v>
      </c>
      <c r="C419" s="199" t="s">
        <v>3737</v>
      </c>
      <c r="D419" s="200" t="s">
        <v>3770</v>
      </c>
      <c r="E419" s="7">
        <v>560000</v>
      </c>
      <c r="F419" s="194"/>
    </row>
    <row r="420" spans="1:6" ht="15.75" x14ac:dyDescent="0.25">
      <c r="A420" s="200">
        <v>156</v>
      </c>
      <c r="B420" s="198" t="s">
        <v>3930</v>
      </c>
      <c r="C420" s="199" t="s">
        <v>3737</v>
      </c>
      <c r="D420" s="200" t="s">
        <v>3505</v>
      </c>
      <c r="E420" s="7">
        <v>230000</v>
      </c>
      <c r="F420" s="194"/>
    </row>
    <row r="421" spans="1:6" ht="15.75" x14ac:dyDescent="0.25">
      <c r="A421" s="200">
        <v>157</v>
      </c>
      <c r="B421" s="198" t="s">
        <v>3931</v>
      </c>
      <c r="C421" s="199" t="s">
        <v>3738</v>
      </c>
      <c r="D421" s="200" t="s">
        <v>2576</v>
      </c>
      <c r="E421" s="7">
        <v>400000</v>
      </c>
      <c r="F421" s="194"/>
    </row>
    <row r="422" spans="1:6" ht="15.75" x14ac:dyDescent="0.25">
      <c r="A422" s="200">
        <v>158</v>
      </c>
      <c r="B422" s="198" t="s">
        <v>3932</v>
      </c>
      <c r="C422" s="199" t="s">
        <v>3739</v>
      </c>
      <c r="D422" s="230" t="s">
        <v>3355</v>
      </c>
      <c r="E422" s="7">
        <v>935000</v>
      </c>
      <c r="F422" s="194"/>
    </row>
    <row r="423" spans="1:6" ht="15.75" x14ac:dyDescent="0.25">
      <c r="A423" s="200">
        <v>159</v>
      </c>
      <c r="B423" s="198" t="s">
        <v>3933</v>
      </c>
      <c r="C423" s="199" t="s">
        <v>3740</v>
      </c>
      <c r="D423" s="230" t="s">
        <v>3355</v>
      </c>
      <c r="E423" s="7">
        <v>935000</v>
      </c>
      <c r="F423" s="194"/>
    </row>
    <row r="424" spans="1:6" ht="15.75" x14ac:dyDescent="0.25">
      <c r="A424" s="200">
        <v>160</v>
      </c>
      <c r="B424" s="198" t="s">
        <v>3934</v>
      </c>
      <c r="C424" s="199" t="s">
        <v>3741</v>
      </c>
      <c r="D424" s="230" t="s">
        <v>3770</v>
      </c>
      <c r="E424" s="7">
        <v>560000</v>
      </c>
      <c r="F424" s="194"/>
    </row>
    <row r="425" spans="1:6" ht="15.75" x14ac:dyDescent="0.25">
      <c r="A425" s="200">
        <v>161</v>
      </c>
      <c r="B425" s="198" t="s">
        <v>3935</v>
      </c>
      <c r="C425" s="199" t="s">
        <v>3741</v>
      </c>
      <c r="D425" s="230" t="s">
        <v>3505</v>
      </c>
      <c r="E425" s="7">
        <v>230000</v>
      </c>
      <c r="F425" s="194"/>
    </row>
    <row r="426" spans="1:6" ht="15.75" x14ac:dyDescent="0.25">
      <c r="A426" s="200">
        <v>162</v>
      </c>
      <c r="B426" s="198" t="s">
        <v>3936</v>
      </c>
      <c r="C426" s="199" t="s">
        <v>3742</v>
      </c>
      <c r="D426" s="230" t="s">
        <v>3770</v>
      </c>
      <c r="E426" s="7">
        <v>560000</v>
      </c>
      <c r="F426" s="194"/>
    </row>
    <row r="427" spans="1:6" ht="15.75" x14ac:dyDescent="0.25">
      <c r="A427" s="200">
        <v>163</v>
      </c>
      <c r="B427" s="198" t="s">
        <v>3937</v>
      </c>
      <c r="C427" s="199" t="s">
        <v>3742</v>
      </c>
      <c r="D427" s="230" t="s">
        <v>3505</v>
      </c>
      <c r="E427" s="7">
        <v>230000</v>
      </c>
      <c r="F427" s="194"/>
    </row>
    <row r="428" spans="1:6" ht="15.75" x14ac:dyDescent="0.25">
      <c r="A428" s="200">
        <v>164</v>
      </c>
      <c r="B428" s="198" t="s">
        <v>3938</v>
      </c>
      <c r="C428" s="199" t="s">
        <v>3743</v>
      </c>
      <c r="D428" s="230" t="s">
        <v>3505</v>
      </c>
      <c r="E428" s="7">
        <v>230000</v>
      </c>
      <c r="F428" s="194"/>
    </row>
    <row r="429" spans="1:6" ht="15.75" x14ac:dyDescent="0.25">
      <c r="A429" s="200">
        <v>165</v>
      </c>
      <c r="B429" s="198" t="s">
        <v>3939</v>
      </c>
      <c r="C429" s="199" t="s">
        <v>3743</v>
      </c>
      <c r="D429" s="230" t="s">
        <v>3770</v>
      </c>
      <c r="E429" s="7">
        <v>560000</v>
      </c>
      <c r="F429" s="194"/>
    </row>
    <row r="430" spans="1:6" ht="15.75" x14ac:dyDescent="0.25">
      <c r="A430" s="200">
        <v>166</v>
      </c>
      <c r="B430" s="198" t="s">
        <v>3940</v>
      </c>
      <c r="C430" s="199" t="s">
        <v>3744</v>
      </c>
      <c r="D430" s="230" t="s">
        <v>3770</v>
      </c>
      <c r="E430" s="7">
        <v>560000</v>
      </c>
      <c r="F430" s="194"/>
    </row>
    <row r="431" spans="1:6" ht="15.75" x14ac:dyDescent="0.25">
      <c r="A431" s="200">
        <v>167</v>
      </c>
      <c r="B431" s="198" t="s">
        <v>3941</v>
      </c>
      <c r="C431" s="199" t="s">
        <v>3744</v>
      </c>
      <c r="D431" s="230" t="s">
        <v>3505</v>
      </c>
      <c r="E431" s="7">
        <v>230000</v>
      </c>
      <c r="F431" s="194"/>
    </row>
    <row r="432" spans="1:6" ht="15.75" x14ac:dyDescent="0.25">
      <c r="A432" s="200">
        <v>168</v>
      </c>
      <c r="B432" s="198" t="s">
        <v>3942</v>
      </c>
      <c r="C432" s="199" t="s">
        <v>3745</v>
      </c>
      <c r="D432" s="230" t="s">
        <v>3770</v>
      </c>
      <c r="E432" s="7">
        <v>560000</v>
      </c>
      <c r="F432" s="194"/>
    </row>
    <row r="433" spans="1:6" ht="15.75" x14ac:dyDescent="0.25">
      <c r="A433" s="200">
        <v>169</v>
      </c>
      <c r="B433" s="198" t="s">
        <v>3943</v>
      </c>
      <c r="C433" s="199" t="s">
        <v>3745</v>
      </c>
      <c r="D433" s="200" t="s">
        <v>3505</v>
      </c>
      <c r="E433" s="7">
        <v>230000</v>
      </c>
      <c r="F433" s="194"/>
    </row>
    <row r="434" spans="1:6" ht="15.75" x14ac:dyDescent="0.25">
      <c r="A434" s="200">
        <v>170</v>
      </c>
      <c r="B434" s="198" t="s">
        <v>3944</v>
      </c>
      <c r="C434" s="199" t="s">
        <v>3746</v>
      </c>
      <c r="D434" s="200" t="s">
        <v>2576</v>
      </c>
      <c r="E434" s="7">
        <v>400000</v>
      </c>
      <c r="F434" s="194"/>
    </row>
    <row r="435" spans="1:6" ht="15.75" x14ac:dyDescent="0.25">
      <c r="A435" s="200">
        <v>171</v>
      </c>
      <c r="B435" s="198" t="s">
        <v>3945</v>
      </c>
      <c r="C435" s="199" t="s">
        <v>3747</v>
      </c>
      <c r="D435" s="200" t="s">
        <v>3770</v>
      </c>
      <c r="E435" s="7">
        <v>560000</v>
      </c>
      <c r="F435" s="194"/>
    </row>
    <row r="436" spans="1:6" ht="15.75" x14ac:dyDescent="0.25">
      <c r="A436" s="200">
        <v>172</v>
      </c>
      <c r="B436" s="198" t="s">
        <v>3946</v>
      </c>
      <c r="C436" s="199" t="s">
        <v>3747</v>
      </c>
      <c r="D436" s="200" t="s">
        <v>3505</v>
      </c>
      <c r="E436" s="7">
        <v>230000</v>
      </c>
      <c r="F436" s="194"/>
    </row>
    <row r="437" spans="1:6" ht="15.75" x14ac:dyDescent="0.25">
      <c r="A437" s="200">
        <v>173</v>
      </c>
      <c r="B437" s="198" t="s">
        <v>3947</v>
      </c>
      <c r="C437" s="199" t="s">
        <v>3748</v>
      </c>
      <c r="D437" s="200" t="s">
        <v>3505</v>
      </c>
      <c r="E437" s="7">
        <v>230000</v>
      </c>
      <c r="F437" s="194"/>
    </row>
    <row r="438" spans="1:6" ht="15.75" x14ac:dyDescent="0.25">
      <c r="A438" s="200">
        <v>174</v>
      </c>
      <c r="B438" s="198" t="s">
        <v>3948</v>
      </c>
      <c r="C438" s="199" t="s">
        <v>3748</v>
      </c>
      <c r="D438" s="200" t="s">
        <v>3770</v>
      </c>
      <c r="E438" s="7">
        <v>560000</v>
      </c>
      <c r="F438" s="194"/>
    </row>
    <row r="439" spans="1:6" ht="15.75" x14ac:dyDescent="0.25">
      <c r="A439" s="200">
        <v>175</v>
      </c>
      <c r="B439" s="198" t="s">
        <v>3949</v>
      </c>
      <c r="C439" s="199" t="s">
        <v>3675</v>
      </c>
      <c r="D439" s="200" t="s">
        <v>3505</v>
      </c>
      <c r="E439" s="7">
        <v>230000</v>
      </c>
      <c r="F439" s="194"/>
    </row>
    <row r="440" spans="1:6" ht="15.75" customHeight="1" x14ac:dyDescent="0.25">
      <c r="A440" s="200">
        <v>176</v>
      </c>
      <c r="B440" s="198" t="s">
        <v>3950</v>
      </c>
      <c r="C440" s="195" t="s">
        <v>3674</v>
      </c>
      <c r="D440" s="200" t="s">
        <v>3505</v>
      </c>
      <c r="E440" s="7">
        <v>230000</v>
      </c>
      <c r="F440" s="194"/>
    </row>
    <row r="441" spans="1:6" ht="15.75" x14ac:dyDescent="0.25">
      <c r="A441" s="200">
        <v>177</v>
      </c>
      <c r="B441" s="198" t="s">
        <v>3951</v>
      </c>
      <c r="C441" s="199" t="s">
        <v>3749</v>
      </c>
      <c r="D441" s="200" t="s">
        <v>3505</v>
      </c>
      <c r="E441" s="7">
        <v>230000</v>
      </c>
      <c r="F441" s="194"/>
    </row>
    <row r="442" spans="1:6" ht="15.75" x14ac:dyDescent="0.25">
      <c r="A442" s="200">
        <v>178</v>
      </c>
      <c r="B442" s="198" t="s">
        <v>3952</v>
      </c>
      <c r="C442" s="199" t="s">
        <v>3749</v>
      </c>
      <c r="D442" s="200" t="s">
        <v>3770</v>
      </c>
      <c r="E442" s="7">
        <v>560000</v>
      </c>
      <c r="F442" s="194"/>
    </row>
    <row r="443" spans="1:6" ht="15.75" x14ac:dyDescent="0.25">
      <c r="A443" s="200">
        <v>179</v>
      </c>
      <c r="B443" s="198" t="s">
        <v>3953</v>
      </c>
      <c r="C443" s="199" t="s">
        <v>3125</v>
      </c>
      <c r="D443" s="200" t="s">
        <v>3770</v>
      </c>
      <c r="E443" s="7">
        <v>560000</v>
      </c>
      <c r="F443" s="194"/>
    </row>
    <row r="444" spans="1:6" ht="15.75" x14ac:dyDescent="0.25">
      <c r="A444" s="200">
        <v>180</v>
      </c>
      <c r="B444" s="198" t="s">
        <v>3954</v>
      </c>
      <c r="C444" s="199" t="s">
        <v>3125</v>
      </c>
      <c r="D444" s="200" t="s">
        <v>3505</v>
      </c>
      <c r="E444" s="7">
        <v>230000</v>
      </c>
      <c r="F444" s="194"/>
    </row>
    <row r="445" spans="1:6" ht="15.75" x14ac:dyDescent="0.25">
      <c r="A445" s="200">
        <v>181</v>
      </c>
      <c r="B445" s="198" t="s">
        <v>3955</v>
      </c>
      <c r="C445" s="199" t="s">
        <v>3750</v>
      </c>
      <c r="D445" s="200" t="s">
        <v>3505</v>
      </c>
      <c r="E445" s="7">
        <v>230000</v>
      </c>
      <c r="F445" s="194"/>
    </row>
    <row r="446" spans="1:6" ht="15.75" x14ac:dyDescent="0.25">
      <c r="A446" s="200">
        <v>182</v>
      </c>
      <c r="B446" s="198" t="s">
        <v>3956</v>
      </c>
      <c r="C446" s="199" t="s">
        <v>3750</v>
      </c>
      <c r="D446" s="200" t="s">
        <v>3770</v>
      </c>
      <c r="E446" s="7">
        <v>560000</v>
      </c>
      <c r="F446" s="194"/>
    </row>
    <row r="447" spans="1:6" ht="15.75" x14ac:dyDescent="0.25">
      <c r="A447" s="200">
        <v>183</v>
      </c>
      <c r="B447" s="198" t="s">
        <v>3957</v>
      </c>
      <c r="C447" s="199" t="s">
        <v>3751</v>
      </c>
      <c r="D447" s="200" t="s">
        <v>3770</v>
      </c>
      <c r="E447" s="7">
        <v>560000</v>
      </c>
      <c r="F447" s="194"/>
    </row>
    <row r="448" spans="1:6" ht="15.75" x14ac:dyDescent="0.25">
      <c r="A448" s="200">
        <v>184</v>
      </c>
      <c r="B448" s="198" t="s">
        <v>3958</v>
      </c>
      <c r="C448" s="199" t="s">
        <v>3751</v>
      </c>
      <c r="D448" s="200" t="s">
        <v>3505</v>
      </c>
      <c r="E448" s="7">
        <v>230000</v>
      </c>
      <c r="F448" s="194"/>
    </row>
    <row r="449" spans="1:6" ht="15.75" x14ac:dyDescent="0.25">
      <c r="A449" s="200">
        <v>185</v>
      </c>
      <c r="B449" s="198" t="s">
        <v>3959</v>
      </c>
      <c r="C449" s="195" t="s">
        <v>3752</v>
      </c>
      <c r="D449" s="200" t="s">
        <v>3505</v>
      </c>
      <c r="E449" s="7">
        <v>230000</v>
      </c>
      <c r="F449" s="194"/>
    </row>
    <row r="450" spans="1:6" ht="15.75" x14ac:dyDescent="0.25">
      <c r="A450" s="200">
        <v>186</v>
      </c>
      <c r="B450" s="198" t="s">
        <v>3960</v>
      </c>
      <c r="C450" s="195" t="s">
        <v>3752</v>
      </c>
      <c r="D450" s="200" t="s">
        <v>3770</v>
      </c>
      <c r="E450" s="7">
        <v>560000</v>
      </c>
      <c r="F450" s="194"/>
    </row>
    <row r="451" spans="1:6" ht="15.75" x14ac:dyDescent="0.25">
      <c r="A451" s="200">
        <v>187</v>
      </c>
      <c r="B451" s="198" t="s">
        <v>3961</v>
      </c>
      <c r="C451" s="199" t="s">
        <v>3753</v>
      </c>
      <c r="D451" s="200" t="s">
        <v>3770</v>
      </c>
      <c r="E451" s="7">
        <v>560000</v>
      </c>
      <c r="F451" s="194"/>
    </row>
    <row r="452" spans="1:6" ht="15.75" x14ac:dyDescent="0.25">
      <c r="A452" s="200">
        <v>188</v>
      </c>
      <c r="B452" s="198" t="s">
        <v>3962</v>
      </c>
      <c r="C452" s="199" t="s">
        <v>3753</v>
      </c>
      <c r="D452" s="200" t="s">
        <v>3505</v>
      </c>
      <c r="E452" s="7">
        <v>230000</v>
      </c>
      <c r="F452" s="194"/>
    </row>
    <row r="453" spans="1:6" ht="15.75" x14ac:dyDescent="0.25">
      <c r="A453" s="200">
        <v>189</v>
      </c>
      <c r="B453" s="198" t="s">
        <v>3963</v>
      </c>
      <c r="C453" s="199" t="s">
        <v>3754</v>
      </c>
      <c r="D453" s="200" t="s">
        <v>3505</v>
      </c>
      <c r="E453" s="7">
        <v>230000</v>
      </c>
      <c r="F453" s="194"/>
    </row>
    <row r="454" spans="1:6" ht="15.75" x14ac:dyDescent="0.25">
      <c r="A454" s="200">
        <v>190</v>
      </c>
      <c r="B454" s="198" t="s">
        <v>3964</v>
      </c>
      <c r="C454" s="199" t="s">
        <v>3754</v>
      </c>
      <c r="D454" s="200" t="s">
        <v>3770</v>
      </c>
      <c r="E454" s="7">
        <v>560000</v>
      </c>
      <c r="F454" s="194"/>
    </row>
    <row r="455" spans="1:6" ht="15.75" x14ac:dyDescent="0.25">
      <c r="A455" s="200">
        <v>191</v>
      </c>
      <c r="B455" s="198" t="s">
        <v>3965</v>
      </c>
      <c r="C455" s="199" t="s">
        <v>3755</v>
      </c>
      <c r="D455" s="200" t="s">
        <v>3770</v>
      </c>
      <c r="E455" s="7">
        <v>560000</v>
      </c>
      <c r="F455" s="194"/>
    </row>
    <row r="456" spans="1:6" ht="15.75" x14ac:dyDescent="0.25">
      <c r="A456" s="200">
        <v>192</v>
      </c>
      <c r="B456" s="198" t="s">
        <v>3966</v>
      </c>
      <c r="C456" s="199" t="s">
        <v>3755</v>
      </c>
      <c r="D456" s="200" t="s">
        <v>3505</v>
      </c>
      <c r="E456" s="7">
        <v>230000</v>
      </c>
      <c r="F456" s="194"/>
    </row>
    <row r="457" spans="1:6" ht="15.75" x14ac:dyDescent="0.25">
      <c r="A457" s="200">
        <v>193</v>
      </c>
      <c r="B457" s="198" t="s">
        <v>3967</v>
      </c>
      <c r="C457" s="199" t="s">
        <v>2938</v>
      </c>
      <c r="D457" s="200" t="s">
        <v>3770</v>
      </c>
      <c r="E457" s="7">
        <v>560000</v>
      </c>
      <c r="F457" s="194"/>
    </row>
    <row r="458" spans="1:6" ht="15.75" x14ac:dyDescent="0.25">
      <c r="A458" s="200">
        <v>194</v>
      </c>
      <c r="B458" s="198" t="s">
        <v>3968</v>
      </c>
      <c r="C458" s="199" t="s">
        <v>2938</v>
      </c>
      <c r="D458" s="200" t="s">
        <v>3505</v>
      </c>
      <c r="E458" s="7">
        <v>230000</v>
      </c>
      <c r="F458" s="194"/>
    </row>
    <row r="459" spans="1:6" ht="15.75" x14ac:dyDescent="0.25">
      <c r="A459" s="200">
        <v>195</v>
      </c>
      <c r="B459" s="198" t="s">
        <v>3969</v>
      </c>
      <c r="C459" s="199" t="s">
        <v>3756</v>
      </c>
      <c r="D459" s="200" t="s">
        <v>3505</v>
      </c>
      <c r="E459" s="7">
        <v>230000</v>
      </c>
      <c r="F459" s="194"/>
    </row>
    <row r="460" spans="1:6" ht="15.75" x14ac:dyDescent="0.25">
      <c r="A460" s="200">
        <v>196</v>
      </c>
      <c r="B460" s="198" t="s">
        <v>3970</v>
      </c>
      <c r="C460" s="199" t="s">
        <v>3756</v>
      </c>
      <c r="D460" s="200" t="s">
        <v>3770</v>
      </c>
      <c r="E460" s="7">
        <v>560000</v>
      </c>
      <c r="F460" s="194"/>
    </row>
    <row r="461" spans="1:6" ht="15.75" x14ac:dyDescent="0.25">
      <c r="A461" s="200">
        <v>197</v>
      </c>
      <c r="B461" s="198" t="s">
        <v>3971</v>
      </c>
      <c r="C461" s="199" t="s">
        <v>3757</v>
      </c>
      <c r="D461" s="200" t="s">
        <v>3770</v>
      </c>
      <c r="E461" s="7">
        <v>560000</v>
      </c>
      <c r="F461" s="194"/>
    </row>
    <row r="462" spans="1:6" ht="15.75" x14ac:dyDescent="0.25">
      <c r="A462" s="200">
        <v>198</v>
      </c>
      <c r="B462" s="198" t="s">
        <v>3972</v>
      </c>
      <c r="C462" s="199" t="s">
        <v>3757</v>
      </c>
      <c r="D462" s="200" t="s">
        <v>3505</v>
      </c>
      <c r="E462" s="7">
        <v>230000</v>
      </c>
      <c r="F462" s="194"/>
    </row>
    <row r="463" spans="1:6" ht="15.75" x14ac:dyDescent="0.25">
      <c r="A463" s="200">
        <v>199</v>
      </c>
      <c r="B463" s="198" t="s">
        <v>3973</v>
      </c>
      <c r="C463" s="199" t="s">
        <v>3758</v>
      </c>
      <c r="D463" s="200" t="s">
        <v>3505</v>
      </c>
      <c r="E463" s="7">
        <v>230000</v>
      </c>
      <c r="F463" s="194"/>
    </row>
    <row r="464" spans="1:6" ht="15.75" x14ac:dyDescent="0.25">
      <c r="A464" s="200">
        <v>200</v>
      </c>
      <c r="B464" s="198" t="s">
        <v>3974</v>
      </c>
      <c r="C464" s="199" t="s">
        <v>3758</v>
      </c>
      <c r="D464" s="200" t="s">
        <v>3770</v>
      </c>
      <c r="E464" s="7">
        <v>560000</v>
      </c>
      <c r="F464" s="194"/>
    </row>
    <row r="465" spans="1:6" ht="15.75" x14ac:dyDescent="0.25">
      <c r="A465" s="200">
        <v>201</v>
      </c>
      <c r="B465" s="198" t="s">
        <v>3975</v>
      </c>
      <c r="C465" s="199" t="s">
        <v>3759</v>
      </c>
      <c r="D465" s="200" t="s">
        <v>3770</v>
      </c>
      <c r="E465" s="7">
        <v>560000</v>
      </c>
      <c r="F465" s="194"/>
    </row>
    <row r="466" spans="1:6" ht="15.75" x14ac:dyDescent="0.25">
      <c r="A466" s="200">
        <v>202</v>
      </c>
      <c r="B466" s="198" t="s">
        <v>3976</v>
      </c>
      <c r="C466" s="199" t="s">
        <v>3759</v>
      </c>
      <c r="D466" s="200" t="s">
        <v>3505</v>
      </c>
      <c r="E466" s="7">
        <v>230000</v>
      </c>
      <c r="F466" s="194"/>
    </row>
    <row r="467" spans="1:6" ht="15.75" x14ac:dyDescent="0.25">
      <c r="A467" s="200">
        <v>203</v>
      </c>
      <c r="B467" s="198" t="s">
        <v>3977</v>
      </c>
      <c r="C467" s="199" t="s">
        <v>3760</v>
      </c>
      <c r="D467" s="200" t="s">
        <v>3505</v>
      </c>
      <c r="E467" s="7">
        <v>230000</v>
      </c>
      <c r="F467" s="194"/>
    </row>
    <row r="468" spans="1:6" ht="15.75" x14ac:dyDescent="0.25">
      <c r="A468" s="200">
        <v>204</v>
      </c>
      <c r="B468" s="198" t="s">
        <v>3978</v>
      </c>
      <c r="C468" s="199" t="s">
        <v>3760</v>
      </c>
      <c r="D468" s="200" t="s">
        <v>3770</v>
      </c>
      <c r="E468" s="7">
        <v>560000</v>
      </c>
      <c r="F468" s="194"/>
    </row>
    <row r="469" spans="1:6" ht="15.75" x14ac:dyDescent="0.25">
      <c r="A469" s="200">
        <v>205</v>
      </c>
      <c r="B469" s="198" t="s">
        <v>3979</v>
      </c>
      <c r="C469" s="199" t="s">
        <v>3761</v>
      </c>
      <c r="D469" s="200" t="s">
        <v>3770</v>
      </c>
      <c r="E469" s="7">
        <v>560000</v>
      </c>
      <c r="F469" s="194"/>
    </row>
    <row r="470" spans="1:6" ht="15.75" x14ac:dyDescent="0.25">
      <c r="A470" s="200">
        <v>206</v>
      </c>
      <c r="B470" s="198" t="s">
        <v>3980</v>
      </c>
      <c r="C470" s="199" t="s">
        <v>3761</v>
      </c>
      <c r="D470" s="200" t="s">
        <v>3505</v>
      </c>
      <c r="E470" s="7">
        <v>230000</v>
      </c>
      <c r="F470" s="194"/>
    </row>
    <row r="471" spans="1:6" ht="15.75" x14ac:dyDescent="0.25">
      <c r="A471" s="200">
        <v>207</v>
      </c>
      <c r="B471" s="198" t="s">
        <v>3981</v>
      </c>
      <c r="C471" s="199" t="s">
        <v>3762</v>
      </c>
      <c r="D471" s="200" t="s">
        <v>3505</v>
      </c>
      <c r="E471" s="7">
        <v>230000</v>
      </c>
      <c r="F471" s="194"/>
    </row>
    <row r="472" spans="1:6" ht="15.75" x14ac:dyDescent="0.25">
      <c r="A472" s="200">
        <v>208</v>
      </c>
      <c r="B472" s="198" t="s">
        <v>3982</v>
      </c>
      <c r="C472" s="199" t="s">
        <v>3762</v>
      </c>
      <c r="D472" s="200" t="s">
        <v>3770</v>
      </c>
      <c r="E472" s="7">
        <v>560000</v>
      </c>
      <c r="F472" s="194"/>
    </row>
    <row r="473" spans="1:6" ht="15.75" x14ac:dyDescent="0.25">
      <c r="A473" s="200">
        <v>209</v>
      </c>
      <c r="B473" s="198" t="s">
        <v>3983</v>
      </c>
      <c r="C473" s="199" t="s">
        <v>3763</v>
      </c>
      <c r="D473" s="200" t="s">
        <v>3770</v>
      </c>
      <c r="E473" s="7">
        <v>560000</v>
      </c>
      <c r="F473" s="194"/>
    </row>
    <row r="474" spans="1:6" ht="15.75" x14ac:dyDescent="0.25">
      <c r="A474" s="200">
        <v>210</v>
      </c>
      <c r="B474" s="198" t="s">
        <v>3984</v>
      </c>
      <c r="C474" s="199" t="s">
        <v>3763</v>
      </c>
      <c r="D474" s="200" t="s">
        <v>3505</v>
      </c>
      <c r="E474" s="7">
        <v>230000</v>
      </c>
      <c r="F474" s="194"/>
    </row>
    <row r="475" spans="1:6" ht="15.75" x14ac:dyDescent="0.25">
      <c r="A475" s="200">
        <v>211</v>
      </c>
      <c r="B475" s="198" t="s">
        <v>3985</v>
      </c>
      <c r="C475" s="199" t="s">
        <v>2658</v>
      </c>
      <c r="D475" s="200" t="s">
        <v>3505</v>
      </c>
      <c r="E475" s="7">
        <v>230000</v>
      </c>
      <c r="F475" s="194"/>
    </row>
    <row r="476" spans="1:6" ht="15.75" x14ac:dyDescent="0.25">
      <c r="A476" s="200">
        <v>212</v>
      </c>
      <c r="B476" s="198" t="s">
        <v>3986</v>
      </c>
      <c r="C476" s="199" t="s">
        <v>2658</v>
      </c>
      <c r="D476" s="200" t="s">
        <v>3770</v>
      </c>
      <c r="E476" s="7">
        <v>560000</v>
      </c>
      <c r="F476" s="194"/>
    </row>
    <row r="477" spans="1:6" ht="15.75" x14ac:dyDescent="0.25">
      <c r="A477" s="200">
        <v>213</v>
      </c>
      <c r="B477" s="198" t="s">
        <v>3987</v>
      </c>
      <c r="C477" s="199" t="s">
        <v>3764</v>
      </c>
      <c r="D477" s="200" t="s">
        <v>3770</v>
      </c>
      <c r="E477" s="7">
        <v>560000</v>
      </c>
      <c r="F477" s="194"/>
    </row>
    <row r="478" spans="1:6" ht="15.75" x14ac:dyDescent="0.25">
      <c r="A478" s="200">
        <v>214</v>
      </c>
      <c r="B478" s="198" t="s">
        <v>3988</v>
      </c>
      <c r="C478" s="199" t="s">
        <v>3764</v>
      </c>
      <c r="D478" s="200" t="s">
        <v>3505</v>
      </c>
      <c r="E478" s="7">
        <v>230000</v>
      </c>
      <c r="F478" s="194"/>
    </row>
    <row r="479" spans="1:6" ht="15.75" x14ac:dyDescent="0.25">
      <c r="A479" s="200">
        <v>215</v>
      </c>
      <c r="B479" s="198" t="s">
        <v>3989</v>
      </c>
      <c r="C479" s="199" t="s">
        <v>3302</v>
      </c>
      <c r="D479" s="200" t="s">
        <v>3770</v>
      </c>
      <c r="E479" s="7">
        <v>560000</v>
      </c>
      <c r="F479" s="194"/>
    </row>
    <row r="480" spans="1:6" ht="15.75" x14ac:dyDescent="0.25">
      <c r="A480" s="200">
        <v>216</v>
      </c>
      <c r="B480" s="198" t="s">
        <v>3990</v>
      </c>
      <c r="C480" s="199" t="s">
        <v>3302</v>
      </c>
      <c r="D480" s="200" t="s">
        <v>3505</v>
      </c>
      <c r="E480" s="7">
        <v>230000</v>
      </c>
      <c r="F480" s="194"/>
    </row>
    <row r="481" spans="1:6" ht="15.75" x14ac:dyDescent="0.25">
      <c r="A481" s="200">
        <v>217</v>
      </c>
      <c r="B481" s="198" t="s">
        <v>3991</v>
      </c>
      <c r="C481" s="199" t="s">
        <v>3765</v>
      </c>
      <c r="D481" s="200" t="s">
        <v>3505</v>
      </c>
      <c r="E481" s="7">
        <v>230000</v>
      </c>
      <c r="F481" s="194"/>
    </row>
    <row r="482" spans="1:6" ht="15.75" x14ac:dyDescent="0.25">
      <c r="A482" s="200">
        <v>218</v>
      </c>
      <c r="B482" s="198" t="s">
        <v>3992</v>
      </c>
      <c r="C482" s="199" t="s">
        <v>3765</v>
      </c>
      <c r="D482" s="200" t="s">
        <v>3770</v>
      </c>
      <c r="E482" s="7">
        <v>560000</v>
      </c>
      <c r="F482" s="194"/>
    </row>
    <row r="483" spans="1:6" ht="15.75" x14ac:dyDescent="0.25">
      <c r="A483" s="200">
        <v>219</v>
      </c>
      <c r="B483" s="198" t="s">
        <v>3993</v>
      </c>
      <c r="C483" s="199" t="s">
        <v>3766</v>
      </c>
      <c r="D483" s="200" t="s">
        <v>3770</v>
      </c>
      <c r="E483" s="7">
        <v>560000</v>
      </c>
      <c r="F483" s="194"/>
    </row>
    <row r="484" spans="1:6" ht="15.75" x14ac:dyDescent="0.25">
      <c r="A484" s="200">
        <v>220</v>
      </c>
      <c r="B484" s="198" t="s">
        <v>3994</v>
      </c>
      <c r="C484" s="199" t="s">
        <v>3766</v>
      </c>
      <c r="D484" s="200" t="s">
        <v>3505</v>
      </c>
      <c r="E484" s="7">
        <v>230000</v>
      </c>
      <c r="F484" s="194"/>
    </row>
    <row r="485" spans="1:6" ht="15.75" x14ac:dyDescent="0.25">
      <c r="A485" s="200">
        <v>221</v>
      </c>
      <c r="B485" s="198" t="s">
        <v>3995</v>
      </c>
      <c r="C485" s="195" t="s">
        <v>3767</v>
      </c>
      <c r="D485" s="200" t="s">
        <v>3770</v>
      </c>
      <c r="E485" s="7">
        <v>560000</v>
      </c>
      <c r="F485" s="194"/>
    </row>
    <row r="486" spans="1:6" ht="15.75" x14ac:dyDescent="0.25">
      <c r="A486" s="200">
        <v>222</v>
      </c>
      <c r="B486" s="198" t="s">
        <v>3996</v>
      </c>
      <c r="C486" s="195" t="s">
        <v>3767</v>
      </c>
      <c r="D486" s="200" t="s">
        <v>3505</v>
      </c>
      <c r="E486" s="7">
        <v>230000</v>
      </c>
      <c r="F486" s="194"/>
    </row>
    <row r="487" spans="1:6" ht="15.75" x14ac:dyDescent="0.25">
      <c r="A487" s="200">
        <v>223</v>
      </c>
      <c r="B487" s="198" t="s">
        <v>3997</v>
      </c>
      <c r="C487" s="199" t="s">
        <v>3768</v>
      </c>
      <c r="D487" s="200" t="s">
        <v>3770</v>
      </c>
      <c r="E487" s="7">
        <v>560000</v>
      </c>
      <c r="F487" s="194"/>
    </row>
    <row r="488" spans="1:6" ht="15.75" x14ac:dyDescent="0.25">
      <c r="A488" s="200">
        <v>224</v>
      </c>
      <c r="B488" s="198" t="s">
        <v>3998</v>
      </c>
      <c r="C488" s="199" t="s">
        <v>3768</v>
      </c>
      <c r="D488" s="200" t="s">
        <v>3505</v>
      </c>
      <c r="E488" s="7">
        <v>230000</v>
      </c>
      <c r="F488" s="194"/>
    </row>
    <row r="489" spans="1:6" ht="15.75" x14ac:dyDescent="0.25">
      <c r="A489" s="200">
        <v>225</v>
      </c>
      <c r="B489" s="198" t="s">
        <v>3999</v>
      </c>
      <c r="C489" s="199" t="s">
        <v>3769</v>
      </c>
      <c r="D489" s="200" t="s">
        <v>3770</v>
      </c>
      <c r="E489" s="7">
        <v>560000</v>
      </c>
      <c r="F489" s="196"/>
    </row>
    <row r="490" spans="1:6" ht="15.75" x14ac:dyDescent="0.25">
      <c r="A490" s="200">
        <v>226</v>
      </c>
      <c r="B490" s="198" t="s">
        <v>4000</v>
      </c>
      <c r="C490" s="199" t="s">
        <v>3769</v>
      </c>
      <c r="D490" s="200" t="s">
        <v>3505</v>
      </c>
      <c r="E490" s="7">
        <v>230000</v>
      </c>
      <c r="F490" s="196"/>
    </row>
    <row r="491" spans="1:6" ht="15.75" x14ac:dyDescent="0.25">
      <c r="A491" s="200">
        <v>227</v>
      </c>
      <c r="B491" s="198" t="s">
        <v>4029</v>
      </c>
      <c r="C491" s="199" t="s">
        <v>4001</v>
      </c>
      <c r="D491" s="200" t="s">
        <v>3770</v>
      </c>
      <c r="E491" s="7">
        <v>560000</v>
      </c>
      <c r="F491" s="197"/>
    </row>
    <row r="492" spans="1:6" ht="15.75" x14ac:dyDescent="0.25">
      <c r="A492" s="200">
        <v>228</v>
      </c>
      <c r="B492" s="198" t="s">
        <v>4030</v>
      </c>
      <c r="C492" s="199" t="s">
        <v>4001</v>
      </c>
      <c r="D492" s="200" t="s">
        <v>3505</v>
      </c>
      <c r="E492" s="7">
        <v>230000</v>
      </c>
      <c r="F492" s="197"/>
    </row>
    <row r="493" spans="1:6" ht="15.75" x14ac:dyDescent="0.25">
      <c r="A493" s="200">
        <v>229</v>
      </c>
      <c r="B493" s="198" t="s">
        <v>4031</v>
      </c>
      <c r="C493" s="199" t="s">
        <v>4002</v>
      </c>
      <c r="D493" s="200" t="s">
        <v>3505</v>
      </c>
      <c r="E493" s="7">
        <v>230000</v>
      </c>
      <c r="F493" s="197"/>
    </row>
    <row r="494" spans="1:6" ht="15.75" x14ac:dyDescent="0.25">
      <c r="A494" s="200">
        <v>230</v>
      </c>
      <c r="B494" s="198" t="s">
        <v>4032</v>
      </c>
      <c r="C494" s="199" t="s">
        <v>4002</v>
      </c>
      <c r="D494" s="200" t="s">
        <v>3770</v>
      </c>
      <c r="E494" s="7">
        <v>560000</v>
      </c>
      <c r="F494" s="197"/>
    </row>
    <row r="495" spans="1:6" ht="15.75" x14ac:dyDescent="0.25">
      <c r="A495" s="200">
        <v>231</v>
      </c>
      <c r="B495" s="198" t="s">
        <v>4033</v>
      </c>
      <c r="C495" s="199" t="s">
        <v>4003</v>
      </c>
      <c r="D495" s="200" t="s">
        <v>3770</v>
      </c>
      <c r="E495" s="7">
        <v>560000</v>
      </c>
      <c r="F495" s="197"/>
    </row>
    <row r="496" spans="1:6" ht="15.75" x14ac:dyDescent="0.25">
      <c r="A496" s="200">
        <v>232</v>
      </c>
      <c r="B496" s="198" t="s">
        <v>4034</v>
      </c>
      <c r="C496" s="199" t="s">
        <v>4003</v>
      </c>
      <c r="D496" s="200" t="s">
        <v>3505</v>
      </c>
      <c r="E496" s="7">
        <v>230000</v>
      </c>
      <c r="F496" s="197"/>
    </row>
    <row r="497" spans="1:6" ht="15.75" x14ac:dyDescent="0.25">
      <c r="A497" s="200">
        <v>233</v>
      </c>
      <c r="B497" s="198" t="s">
        <v>4035</v>
      </c>
      <c r="C497" s="199" t="s">
        <v>4004</v>
      </c>
      <c r="D497" s="200" t="s">
        <v>3505</v>
      </c>
      <c r="E497" s="7">
        <v>230000</v>
      </c>
      <c r="F497" s="197"/>
    </row>
    <row r="498" spans="1:6" ht="15.75" x14ac:dyDescent="0.25">
      <c r="A498" s="200">
        <v>234</v>
      </c>
      <c r="B498" s="198" t="s">
        <v>4036</v>
      </c>
      <c r="C498" s="199" t="s">
        <v>4004</v>
      </c>
      <c r="D498" s="200" t="s">
        <v>3770</v>
      </c>
      <c r="E498" s="7">
        <v>560000</v>
      </c>
      <c r="F498" s="197"/>
    </row>
    <row r="499" spans="1:6" ht="15.75" x14ac:dyDescent="0.25">
      <c r="A499" s="200">
        <v>235</v>
      </c>
      <c r="B499" s="198" t="s">
        <v>4037</v>
      </c>
      <c r="C499" s="199" t="s">
        <v>4005</v>
      </c>
      <c r="D499" s="200" t="s">
        <v>3770</v>
      </c>
      <c r="E499" s="7">
        <v>560000</v>
      </c>
      <c r="F499" s="197"/>
    </row>
    <row r="500" spans="1:6" ht="15.75" x14ac:dyDescent="0.25">
      <c r="A500" s="200">
        <v>236</v>
      </c>
      <c r="B500" s="198" t="s">
        <v>4038</v>
      </c>
      <c r="C500" s="199" t="s">
        <v>4005</v>
      </c>
      <c r="D500" s="200" t="s">
        <v>3505</v>
      </c>
      <c r="E500" s="7">
        <v>230000</v>
      </c>
      <c r="F500" s="197"/>
    </row>
    <row r="501" spans="1:6" ht="15.75" x14ac:dyDescent="0.25">
      <c r="A501" s="200">
        <v>237</v>
      </c>
      <c r="B501" s="198" t="s">
        <v>4039</v>
      </c>
      <c r="C501" s="199" t="s">
        <v>4006</v>
      </c>
      <c r="D501" s="200" t="s">
        <v>3770</v>
      </c>
      <c r="E501" s="7">
        <v>560000</v>
      </c>
      <c r="F501" s="197"/>
    </row>
    <row r="502" spans="1:6" ht="15.75" x14ac:dyDescent="0.25">
      <c r="A502" s="200">
        <v>238</v>
      </c>
      <c r="B502" s="198" t="s">
        <v>4040</v>
      </c>
      <c r="C502" s="199" t="s">
        <v>4006</v>
      </c>
      <c r="D502" s="200" t="s">
        <v>3505</v>
      </c>
      <c r="E502" s="7">
        <v>230000</v>
      </c>
      <c r="F502" s="197"/>
    </row>
    <row r="503" spans="1:6" ht="15.75" x14ac:dyDescent="0.25">
      <c r="A503" s="200">
        <v>239</v>
      </c>
      <c r="B503" s="198" t="s">
        <v>4041</v>
      </c>
      <c r="C503" s="199" t="s">
        <v>4007</v>
      </c>
      <c r="D503" s="200" t="s">
        <v>3505</v>
      </c>
      <c r="E503" s="7">
        <v>230000</v>
      </c>
      <c r="F503" s="197"/>
    </row>
    <row r="504" spans="1:6" ht="15.75" x14ac:dyDescent="0.25">
      <c r="A504" s="200">
        <v>240</v>
      </c>
      <c r="B504" s="198" t="s">
        <v>4042</v>
      </c>
      <c r="C504" s="199" t="s">
        <v>4007</v>
      </c>
      <c r="D504" s="200" t="s">
        <v>3770</v>
      </c>
      <c r="E504" s="7">
        <v>560000</v>
      </c>
      <c r="F504" s="197"/>
    </row>
    <row r="505" spans="1:6" ht="15.75" x14ac:dyDescent="0.25">
      <c r="A505" s="200">
        <v>241</v>
      </c>
      <c r="B505" s="198" t="s">
        <v>4043</v>
      </c>
      <c r="C505" s="199" t="s">
        <v>4008</v>
      </c>
      <c r="D505" s="200" t="s">
        <v>3770</v>
      </c>
      <c r="E505" s="7">
        <v>560000</v>
      </c>
      <c r="F505" s="197"/>
    </row>
    <row r="506" spans="1:6" ht="15.75" x14ac:dyDescent="0.25">
      <c r="A506" s="200">
        <v>242</v>
      </c>
      <c r="B506" s="198" t="s">
        <v>4044</v>
      </c>
      <c r="C506" s="199" t="s">
        <v>4008</v>
      </c>
      <c r="D506" s="200" t="s">
        <v>3505</v>
      </c>
      <c r="E506" s="7">
        <v>230000</v>
      </c>
      <c r="F506" s="197"/>
    </row>
    <row r="507" spans="1:6" ht="15.75" x14ac:dyDescent="0.25">
      <c r="A507" s="200">
        <v>243</v>
      </c>
      <c r="B507" s="198" t="s">
        <v>4045</v>
      </c>
      <c r="C507" s="199" t="s">
        <v>4009</v>
      </c>
      <c r="D507" s="200" t="s">
        <v>3505</v>
      </c>
      <c r="E507" s="7">
        <v>230000</v>
      </c>
      <c r="F507" s="197"/>
    </row>
    <row r="508" spans="1:6" ht="15.75" x14ac:dyDescent="0.25">
      <c r="A508" s="200">
        <v>244</v>
      </c>
      <c r="B508" s="198" t="s">
        <v>4046</v>
      </c>
      <c r="C508" s="199" t="s">
        <v>4009</v>
      </c>
      <c r="D508" s="200" t="s">
        <v>3770</v>
      </c>
      <c r="E508" s="7">
        <v>560000</v>
      </c>
      <c r="F508" s="197"/>
    </row>
    <row r="509" spans="1:6" ht="15.75" x14ac:dyDescent="0.25">
      <c r="A509" s="200">
        <v>245</v>
      </c>
      <c r="B509" s="198" t="s">
        <v>4047</v>
      </c>
      <c r="C509" s="199" t="s">
        <v>4010</v>
      </c>
      <c r="D509" s="200" t="s">
        <v>3770</v>
      </c>
      <c r="E509" s="7">
        <v>560000</v>
      </c>
      <c r="F509" s="197"/>
    </row>
    <row r="510" spans="1:6" ht="15.75" x14ac:dyDescent="0.25">
      <c r="A510" s="200">
        <v>246</v>
      </c>
      <c r="B510" s="198" t="s">
        <v>4048</v>
      </c>
      <c r="C510" s="199" t="s">
        <v>4010</v>
      </c>
      <c r="D510" s="200" t="s">
        <v>3505</v>
      </c>
      <c r="E510" s="7">
        <v>230000</v>
      </c>
      <c r="F510" s="197"/>
    </row>
    <row r="511" spans="1:6" ht="15.75" x14ac:dyDescent="0.25">
      <c r="A511" s="200">
        <v>247</v>
      </c>
      <c r="B511" s="198" t="s">
        <v>4049</v>
      </c>
      <c r="C511" s="199" t="s">
        <v>4011</v>
      </c>
      <c r="D511" s="200" t="s">
        <v>3505</v>
      </c>
      <c r="E511" s="7">
        <v>230000</v>
      </c>
      <c r="F511" s="197"/>
    </row>
    <row r="512" spans="1:6" ht="15.75" x14ac:dyDescent="0.25">
      <c r="A512" s="200">
        <v>248</v>
      </c>
      <c r="B512" s="198" t="s">
        <v>4050</v>
      </c>
      <c r="C512" s="199" t="s">
        <v>4011</v>
      </c>
      <c r="D512" s="200" t="s">
        <v>3770</v>
      </c>
      <c r="E512" s="7">
        <v>560000</v>
      </c>
      <c r="F512" s="197"/>
    </row>
    <row r="513" spans="1:6" ht="15.75" x14ac:dyDescent="0.25">
      <c r="A513" s="200">
        <v>249</v>
      </c>
      <c r="B513" s="198" t="s">
        <v>4051</v>
      </c>
      <c r="C513" s="199" t="s">
        <v>2436</v>
      </c>
      <c r="D513" s="200" t="s">
        <v>3770</v>
      </c>
      <c r="E513" s="7">
        <v>560000</v>
      </c>
      <c r="F513" s="197"/>
    </row>
    <row r="514" spans="1:6" ht="15.75" x14ac:dyDescent="0.25">
      <c r="A514" s="200">
        <v>250</v>
      </c>
      <c r="B514" s="198" t="s">
        <v>4052</v>
      </c>
      <c r="C514" s="199" t="s">
        <v>2436</v>
      </c>
      <c r="D514" s="200" t="s">
        <v>3505</v>
      </c>
      <c r="E514" s="7">
        <v>230000</v>
      </c>
      <c r="F514" s="197"/>
    </row>
    <row r="515" spans="1:6" ht="15.75" x14ac:dyDescent="0.25">
      <c r="A515" s="200">
        <v>251</v>
      </c>
      <c r="B515" s="198" t="s">
        <v>4053</v>
      </c>
      <c r="C515" s="199" t="s">
        <v>4012</v>
      </c>
      <c r="D515" s="200" t="s">
        <v>3505</v>
      </c>
      <c r="E515" s="7">
        <v>230000</v>
      </c>
      <c r="F515" s="197"/>
    </row>
    <row r="516" spans="1:6" ht="15.75" x14ac:dyDescent="0.25">
      <c r="A516" s="200">
        <v>252</v>
      </c>
      <c r="B516" s="198" t="s">
        <v>4054</v>
      </c>
      <c r="C516" s="199" t="s">
        <v>4012</v>
      </c>
      <c r="D516" s="200" t="s">
        <v>3770</v>
      </c>
      <c r="E516" s="7">
        <v>560000</v>
      </c>
      <c r="F516" s="197"/>
    </row>
    <row r="517" spans="1:6" ht="15.75" x14ac:dyDescent="0.25">
      <c r="A517" s="200">
        <v>253</v>
      </c>
      <c r="B517" s="198" t="s">
        <v>4055</v>
      </c>
      <c r="C517" s="199" t="s">
        <v>4013</v>
      </c>
      <c r="D517" s="200" t="s">
        <v>3770</v>
      </c>
      <c r="E517" s="7">
        <v>560000</v>
      </c>
      <c r="F517" s="197"/>
    </row>
    <row r="518" spans="1:6" ht="15.75" x14ac:dyDescent="0.25">
      <c r="A518" s="200">
        <v>254</v>
      </c>
      <c r="B518" s="198" t="s">
        <v>4056</v>
      </c>
      <c r="C518" s="199" t="s">
        <v>4013</v>
      </c>
      <c r="D518" s="200" t="s">
        <v>3505</v>
      </c>
      <c r="E518" s="7">
        <v>230000</v>
      </c>
      <c r="F518" s="197"/>
    </row>
    <row r="519" spans="1:6" ht="15.75" x14ac:dyDescent="0.25">
      <c r="A519" s="200">
        <v>255</v>
      </c>
      <c r="B519" s="198" t="s">
        <v>4057</v>
      </c>
      <c r="C519" s="199" t="s">
        <v>4014</v>
      </c>
      <c r="D519" s="200" t="s">
        <v>3505</v>
      </c>
      <c r="E519" s="7">
        <v>230000</v>
      </c>
      <c r="F519" s="197"/>
    </row>
    <row r="520" spans="1:6" ht="15.75" x14ac:dyDescent="0.25">
      <c r="A520" s="200">
        <v>256</v>
      </c>
      <c r="B520" s="198" t="s">
        <v>4058</v>
      </c>
      <c r="C520" s="199" t="s">
        <v>4014</v>
      </c>
      <c r="D520" s="200" t="s">
        <v>3770</v>
      </c>
      <c r="E520" s="7">
        <v>560000</v>
      </c>
      <c r="F520" s="197"/>
    </row>
    <row r="521" spans="1:6" ht="15.75" x14ac:dyDescent="0.25">
      <c r="A521" s="200">
        <v>257</v>
      </c>
      <c r="B521" s="198" t="s">
        <v>4059</v>
      </c>
      <c r="C521" s="199" t="s">
        <v>3657</v>
      </c>
      <c r="D521" s="230" t="s">
        <v>3771</v>
      </c>
      <c r="E521" s="7">
        <v>640000</v>
      </c>
      <c r="F521" s="197"/>
    </row>
    <row r="522" spans="1:6" ht="15.75" x14ac:dyDescent="0.25">
      <c r="A522" s="200">
        <v>258</v>
      </c>
      <c r="B522" s="198" t="s">
        <v>4060</v>
      </c>
      <c r="C522" s="199" t="s">
        <v>3656</v>
      </c>
      <c r="D522" s="230" t="s">
        <v>3771</v>
      </c>
      <c r="E522" s="7">
        <v>640000</v>
      </c>
      <c r="F522" s="197"/>
    </row>
    <row r="523" spans="1:6" ht="15.75" x14ac:dyDescent="0.25">
      <c r="A523" s="200">
        <v>259</v>
      </c>
      <c r="B523" s="198" t="s">
        <v>4061</v>
      </c>
      <c r="C523" s="199" t="s">
        <v>4015</v>
      </c>
      <c r="D523" s="200" t="s">
        <v>3770</v>
      </c>
      <c r="E523" s="7">
        <v>560000</v>
      </c>
      <c r="F523" s="197"/>
    </row>
    <row r="524" spans="1:6" ht="15.75" x14ac:dyDescent="0.25">
      <c r="A524" s="200">
        <v>260</v>
      </c>
      <c r="B524" s="198" t="s">
        <v>4062</v>
      </c>
      <c r="C524" s="199" t="s">
        <v>4015</v>
      </c>
      <c r="D524" s="200" t="s">
        <v>3505</v>
      </c>
      <c r="E524" s="7">
        <v>230000</v>
      </c>
      <c r="F524" s="197"/>
    </row>
    <row r="525" spans="1:6" ht="15.75" x14ac:dyDescent="0.25">
      <c r="A525" s="200">
        <v>261</v>
      </c>
      <c r="B525" s="198" t="s">
        <v>4063</v>
      </c>
      <c r="C525" s="199" t="s">
        <v>4016</v>
      </c>
      <c r="D525" s="200" t="s">
        <v>3770</v>
      </c>
      <c r="E525" s="7">
        <v>560000</v>
      </c>
      <c r="F525" s="197"/>
    </row>
    <row r="526" spans="1:6" ht="15.75" x14ac:dyDescent="0.25">
      <c r="A526" s="200">
        <v>262</v>
      </c>
      <c r="B526" s="198" t="s">
        <v>4064</v>
      </c>
      <c r="C526" s="199" t="s">
        <v>4016</v>
      </c>
      <c r="D526" s="200" t="s">
        <v>3505</v>
      </c>
      <c r="E526" s="7">
        <v>230000</v>
      </c>
      <c r="F526" s="197"/>
    </row>
    <row r="527" spans="1:6" ht="15.75" x14ac:dyDescent="0.25">
      <c r="A527" s="200">
        <v>263</v>
      </c>
      <c r="B527" s="198" t="s">
        <v>4065</v>
      </c>
      <c r="C527" s="199" t="s">
        <v>4017</v>
      </c>
      <c r="D527" s="200" t="s">
        <v>3505</v>
      </c>
      <c r="E527" s="7">
        <v>230000</v>
      </c>
      <c r="F527" s="197"/>
    </row>
    <row r="528" spans="1:6" ht="15.75" x14ac:dyDescent="0.25">
      <c r="A528" s="200">
        <v>264</v>
      </c>
      <c r="B528" s="198" t="s">
        <v>4066</v>
      </c>
      <c r="C528" s="199" t="s">
        <v>4017</v>
      </c>
      <c r="D528" s="200" t="s">
        <v>3770</v>
      </c>
      <c r="E528" s="7">
        <v>560000</v>
      </c>
      <c r="F528" s="197"/>
    </row>
    <row r="529" spans="1:6" ht="15.75" x14ac:dyDescent="0.25">
      <c r="A529" s="200">
        <v>265</v>
      </c>
      <c r="B529" s="198" t="s">
        <v>4067</v>
      </c>
      <c r="C529" s="199" t="s">
        <v>4018</v>
      </c>
      <c r="D529" s="200" t="s">
        <v>3770</v>
      </c>
      <c r="E529" s="7">
        <v>560000</v>
      </c>
      <c r="F529" s="197"/>
    </row>
    <row r="530" spans="1:6" ht="15.75" x14ac:dyDescent="0.25">
      <c r="A530" s="200">
        <v>266</v>
      </c>
      <c r="B530" s="198" t="s">
        <v>4068</v>
      </c>
      <c r="C530" s="199" t="s">
        <v>4018</v>
      </c>
      <c r="D530" s="200" t="s">
        <v>3505</v>
      </c>
      <c r="E530" s="7">
        <v>230000</v>
      </c>
      <c r="F530" s="197"/>
    </row>
    <row r="531" spans="1:6" ht="15.75" x14ac:dyDescent="0.25">
      <c r="A531" s="200">
        <v>267</v>
      </c>
      <c r="B531" s="198" t="s">
        <v>4069</v>
      </c>
      <c r="C531" s="199" t="s">
        <v>3318</v>
      </c>
      <c r="D531" s="200" t="s">
        <v>3770</v>
      </c>
      <c r="E531" s="7">
        <v>560000</v>
      </c>
      <c r="F531" s="197"/>
    </row>
    <row r="532" spans="1:6" ht="15.75" x14ac:dyDescent="0.25">
      <c r="A532" s="200">
        <v>268</v>
      </c>
      <c r="B532" s="198" t="s">
        <v>4070</v>
      </c>
      <c r="C532" s="199" t="s">
        <v>3318</v>
      </c>
      <c r="D532" s="200" t="s">
        <v>3505</v>
      </c>
      <c r="E532" s="7">
        <v>230000</v>
      </c>
      <c r="F532" s="197"/>
    </row>
    <row r="533" spans="1:6" ht="15.75" x14ac:dyDescent="0.25">
      <c r="A533" s="200">
        <v>269</v>
      </c>
      <c r="B533" s="198" t="s">
        <v>4071</v>
      </c>
      <c r="C533" s="199" t="s">
        <v>4019</v>
      </c>
      <c r="D533" s="200" t="s">
        <v>3505</v>
      </c>
      <c r="E533" s="7">
        <v>230000</v>
      </c>
      <c r="F533" s="197"/>
    </row>
    <row r="534" spans="1:6" ht="15.75" x14ac:dyDescent="0.25">
      <c r="A534" s="200">
        <v>270</v>
      </c>
      <c r="B534" s="198" t="s">
        <v>4072</v>
      </c>
      <c r="C534" s="199" t="s">
        <v>4019</v>
      </c>
      <c r="D534" s="200" t="s">
        <v>3770</v>
      </c>
      <c r="E534" s="7">
        <v>560000</v>
      </c>
      <c r="F534" s="197"/>
    </row>
    <row r="535" spans="1:6" ht="15.75" x14ac:dyDescent="0.25">
      <c r="A535" s="200">
        <v>271</v>
      </c>
      <c r="B535" s="198" t="s">
        <v>4073</v>
      </c>
      <c r="C535" s="199" t="s">
        <v>4020</v>
      </c>
      <c r="D535" s="200" t="s">
        <v>3770</v>
      </c>
      <c r="E535" s="7">
        <v>560000</v>
      </c>
      <c r="F535" s="197"/>
    </row>
    <row r="536" spans="1:6" ht="15.75" x14ac:dyDescent="0.25">
      <c r="A536" s="200">
        <v>272</v>
      </c>
      <c r="B536" s="198" t="s">
        <v>4074</v>
      </c>
      <c r="C536" s="199" t="s">
        <v>4020</v>
      </c>
      <c r="D536" s="200" t="s">
        <v>3505</v>
      </c>
      <c r="E536" s="7">
        <v>230000</v>
      </c>
      <c r="F536" s="197"/>
    </row>
    <row r="537" spans="1:6" ht="15.75" x14ac:dyDescent="0.25">
      <c r="A537" s="200">
        <v>273</v>
      </c>
      <c r="B537" s="198" t="s">
        <v>4075</v>
      </c>
      <c r="C537" s="199" t="s">
        <v>4021</v>
      </c>
      <c r="D537" s="200" t="s">
        <v>3505</v>
      </c>
      <c r="E537" s="7">
        <v>230000</v>
      </c>
      <c r="F537" s="197"/>
    </row>
    <row r="538" spans="1:6" ht="15.75" x14ac:dyDescent="0.25">
      <c r="A538" s="200">
        <v>274</v>
      </c>
      <c r="B538" s="198" t="s">
        <v>4076</v>
      </c>
      <c r="C538" s="199" t="s">
        <v>4021</v>
      </c>
      <c r="D538" s="200" t="s">
        <v>3770</v>
      </c>
      <c r="E538" s="7">
        <v>560000</v>
      </c>
      <c r="F538" s="197"/>
    </row>
    <row r="539" spans="1:6" ht="15.75" x14ac:dyDescent="0.25">
      <c r="A539" s="200">
        <v>275</v>
      </c>
      <c r="B539" s="198" t="s">
        <v>4077</v>
      </c>
      <c r="C539" s="199" t="s">
        <v>4022</v>
      </c>
      <c r="D539" s="200" t="s">
        <v>3770</v>
      </c>
      <c r="E539" s="7">
        <v>560000</v>
      </c>
      <c r="F539" s="197"/>
    </row>
    <row r="540" spans="1:6" ht="15.75" x14ac:dyDescent="0.25">
      <c r="A540" s="200">
        <v>276</v>
      </c>
      <c r="B540" s="198" t="s">
        <v>4078</v>
      </c>
      <c r="C540" s="199" t="s">
        <v>4022</v>
      </c>
      <c r="D540" s="200" t="s">
        <v>3505</v>
      </c>
      <c r="E540" s="7">
        <v>230000</v>
      </c>
      <c r="F540" s="197"/>
    </row>
    <row r="541" spans="1:6" ht="15.75" x14ac:dyDescent="0.25">
      <c r="A541" s="200">
        <v>277</v>
      </c>
      <c r="B541" s="198" t="s">
        <v>4079</v>
      </c>
      <c r="C541" s="199" t="s">
        <v>4023</v>
      </c>
      <c r="D541" s="200" t="s">
        <v>3505</v>
      </c>
      <c r="E541" s="7">
        <v>230000</v>
      </c>
      <c r="F541" s="197"/>
    </row>
    <row r="542" spans="1:6" ht="15.75" x14ac:dyDescent="0.25">
      <c r="A542" s="200">
        <v>278</v>
      </c>
      <c r="B542" s="198" t="s">
        <v>4080</v>
      </c>
      <c r="C542" s="199" t="s">
        <v>4023</v>
      </c>
      <c r="D542" s="200" t="s">
        <v>3770</v>
      </c>
      <c r="E542" s="7">
        <v>560000</v>
      </c>
      <c r="F542" s="197"/>
    </row>
    <row r="543" spans="1:6" ht="15.75" x14ac:dyDescent="0.25">
      <c r="A543" s="200">
        <v>279</v>
      </c>
      <c r="B543" s="198" t="s">
        <v>4081</v>
      </c>
      <c r="C543" s="199" t="s">
        <v>4024</v>
      </c>
      <c r="D543" s="200" t="s">
        <v>3770</v>
      </c>
      <c r="E543" s="7">
        <v>560000</v>
      </c>
      <c r="F543" s="197"/>
    </row>
    <row r="544" spans="1:6" ht="15.75" x14ac:dyDescent="0.25">
      <c r="A544" s="200">
        <v>280</v>
      </c>
      <c r="B544" s="198" t="s">
        <v>4082</v>
      </c>
      <c r="C544" s="199" t="s">
        <v>4024</v>
      </c>
      <c r="D544" s="200" t="s">
        <v>3505</v>
      </c>
      <c r="E544" s="7">
        <v>230000</v>
      </c>
      <c r="F544" s="197"/>
    </row>
    <row r="545" spans="1:6" ht="15.75" x14ac:dyDescent="0.25">
      <c r="A545" s="200">
        <v>281</v>
      </c>
      <c r="B545" s="198" t="s">
        <v>4083</v>
      </c>
      <c r="C545" s="199" t="s">
        <v>4025</v>
      </c>
      <c r="D545" s="200" t="s">
        <v>3770</v>
      </c>
      <c r="E545" s="7">
        <v>560000</v>
      </c>
      <c r="F545" s="197"/>
    </row>
    <row r="546" spans="1:6" ht="15.75" x14ac:dyDescent="0.25">
      <c r="A546" s="200">
        <v>282</v>
      </c>
      <c r="B546" s="198" t="s">
        <v>4084</v>
      </c>
      <c r="C546" s="199" t="s">
        <v>4025</v>
      </c>
      <c r="D546" s="200" t="s">
        <v>3505</v>
      </c>
      <c r="E546" s="7">
        <v>230000</v>
      </c>
      <c r="F546" s="197"/>
    </row>
    <row r="547" spans="1:6" ht="15.75" x14ac:dyDescent="0.25">
      <c r="A547" s="200">
        <v>283</v>
      </c>
      <c r="B547" s="198" t="s">
        <v>4085</v>
      </c>
      <c r="C547" s="199" t="s">
        <v>2456</v>
      </c>
      <c r="D547" s="200" t="s">
        <v>3770</v>
      </c>
      <c r="E547" s="7">
        <v>560000</v>
      </c>
      <c r="F547" s="197"/>
    </row>
    <row r="548" spans="1:6" ht="15.75" x14ac:dyDescent="0.25">
      <c r="A548" s="200">
        <v>284</v>
      </c>
      <c r="B548" s="198" t="s">
        <v>4086</v>
      </c>
      <c r="C548" s="199" t="s">
        <v>2456</v>
      </c>
      <c r="D548" s="200" t="s">
        <v>3505</v>
      </c>
      <c r="E548" s="7">
        <v>230000</v>
      </c>
      <c r="F548" s="197"/>
    </row>
    <row r="549" spans="1:6" ht="15.75" x14ac:dyDescent="0.25">
      <c r="A549" s="200">
        <v>285</v>
      </c>
      <c r="B549" s="198" t="s">
        <v>4087</v>
      </c>
      <c r="C549" s="199" t="s">
        <v>4026</v>
      </c>
      <c r="D549" s="200" t="s">
        <v>3505</v>
      </c>
      <c r="E549" s="7">
        <v>230000</v>
      </c>
      <c r="F549" s="197"/>
    </row>
    <row r="550" spans="1:6" ht="15.75" x14ac:dyDescent="0.25">
      <c r="A550" s="200">
        <v>286</v>
      </c>
      <c r="B550" s="198" t="s">
        <v>4088</v>
      </c>
      <c r="C550" s="199" t="s">
        <v>4026</v>
      </c>
      <c r="D550" s="200" t="s">
        <v>3770</v>
      </c>
      <c r="E550" s="7">
        <v>560000</v>
      </c>
      <c r="F550" s="197"/>
    </row>
    <row r="551" spans="1:6" ht="15.75" x14ac:dyDescent="0.25">
      <c r="A551" s="200">
        <v>287</v>
      </c>
      <c r="B551" s="198" t="s">
        <v>4089</v>
      </c>
      <c r="C551" s="199" t="s">
        <v>4027</v>
      </c>
      <c r="D551" s="200" t="s">
        <v>3770</v>
      </c>
      <c r="E551" s="7">
        <v>560000</v>
      </c>
      <c r="F551" s="197"/>
    </row>
    <row r="552" spans="1:6" ht="15.75" x14ac:dyDescent="0.25">
      <c r="A552" s="200">
        <v>288</v>
      </c>
      <c r="B552" s="198" t="s">
        <v>4090</v>
      </c>
      <c r="C552" s="199" t="s">
        <v>4027</v>
      </c>
      <c r="D552" s="200" t="s">
        <v>3505</v>
      </c>
      <c r="E552" s="7">
        <v>230000</v>
      </c>
      <c r="F552" s="197"/>
    </row>
    <row r="553" spans="1:6" ht="15.75" x14ac:dyDescent="0.25">
      <c r="A553" s="200">
        <v>289</v>
      </c>
      <c r="B553" s="198" t="s">
        <v>4091</v>
      </c>
      <c r="C553" s="199" t="s">
        <v>4028</v>
      </c>
      <c r="D553" s="200" t="s">
        <v>3505</v>
      </c>
      <c r="E553" s="7">
        <v>230000</v>
      </c>
      <c r="F553" s="197"/>
    </row>
    <row r="554" spans="1:6" ht="15.75" x14ac:dyDescent="0.25">
      <c r="A554" s="200">
        <v>290</v>
      </c>
      <c r="B554" s="198" t="s">
        <v>4092</v>
      </c>
      <c r="C554" s="199" t="s">
        <v>4028</v>
      </c>
      <c r="D554" s="200" t="s">
        <v>3770</v>
      </c>
      <c r="E554" s="7">
        <v>560000</v>
      </c>
      <c r="F554" s="197"/>
    </row>
    <row r="555" spans="1:6" ht="15.75" x14ac:dyDescent="0.25">
      <c r="A555" s="200">
        <v>291</v>
      </c>
      <c r="B555" s="198" t="s">
        <v>4093</v>
      </c>
      <c r="C555" s="199" t="s">
        <v>2960</v>
      </c>
      <c r="D555" s="200" t="s">
        <v>3770</v>
      </c>
      <c r="E555" s="7">
        <v>560000</v>
      </c>
      <c r="F555" s="197"/>
    </row>
    <row r="556" spans="1:6" ht="15.75" x14ac:dyDescent="0.25">
      <c r="A556" s="200">
        <v>292</v>
      </c>
      <c r="B556" s="198" t="s">
        <v>4094</v>
      </c>
      <c r="C556" s="199" t="s">
        <v>2960</v>
      </c>
      <c r="D556" s="200" t="s">
        <v>3505</v>
      </c>
      <c r="E556" s="7">
        <v>230000</v>
      </c>
      <c r="F556" s="197"/>
    </row>
    <row r="557" spans="1:6" ht="15.75" x14ac:dyDescent="0.25">
      <c r="A557" s="210" t="s">
        <v>330</v>
      </c>
      <c r="B557" s="211"/>
      <c r="C557" s="211"/>
      <c r="D557" s="212"/>
      <c r="E557" s="182">
        <f>SUM(E265:E556)</f>
        <v>127020000</v>
      </c>
      <c r="F557" s="8"/>
    </row>
    <row r="558" spans="1:6" ht="15.75" x14ac:dyDescent="0.25">
      <c r="A558" s="213" t="s">
        <v>4486</v>
      </c>
      <c r="B558" s="214"/>
      <c r="C558" s="214"/>
      <c r="D558" s="214"/>
      <c r="E558" s="214"/>
      <c r="F558" s="214"/>
    </row>
    <row r="559" spans="1:6" ht="15.75" x14ac:dyDescent="0.25">
      <c r="A559" s="222" t="s">
        <v>4105</v>
      </c>
      <c r="B559" s="222"/>
      <c r="C559" s="222"/>
      <c r="D559" s="222"/>
      <c r="E559" s="222"/>
      <c r="F559" s="222"/>
    </row>
    <row r="560" spans="1:6" ht="15.75" x14ac:dyDescent="0.25">
      <c r="A560" s="223" t="s">
        <v>9</v>
      </c>
      <c r="B560" s="223"/>
      <c r="C560" s="223"/>
      <c r="D560" s="223" t="s">
        <v>10</v>
      </c>
      <c r="E560" s="223"/>
      <c r="F560" s="223"/>
    </row>
    <row r="561" spans="1:10" ht="15.75" x14ac:dyDescent="0.25">
      <c r="A561" s="132"/>
      <c r="B561" s="132"/>
      <c r="C561" s="132"/>
      <c r="D561" s="132"/>
      <c r="E561" s="133"/>
      <c r="F561" s="133"/>
    </row>
    <row r="562" spans="1:10" ht="15.75" x14ac:dyDescent="0.25">
      <c r="A562" s="132"/>
      <c r="B562" s="132"/>
      <c r="C562" s="132"/>
      <c r="D562" s="132"/>
      <c r="E562" s="133"/>
      <c r="F562" s="133"/>
    </row>
    <row r="563" spans="1:10" ht="15.75" x14ac:dyDescent="0.25">
      <c r="A563" s="132"/>
      <c r="B563" s="132"/>
      <c r="C563" s="132"/>
      <c r="D563" s="132"/>
      <c r="E563" s="133"/>
      <c r="F563" s="133"/>
    </row>
    <row r="564" spans="1:10" ht="15.75" x14ac:dyDescent="0.25">
      <c r="A564" s="132"/>
      <c r="B564" s="132"/>
      <c r="C564" s="132"/>
      <c r="D564" s="132"/>
      <c r="E564" s="133"/>
      <c r="F564" s="133"/>
    </row>
    <row r="565" spans="1:10" ht="15.75" x14ac:dyDescent="0.25">
      <c r="A565" s="132"/>
      <c r="B565" s="132"/>
      <c r="C565" s="132"/>
      <c r="D565" s="132"/>
      <c r="E565" s="133"/>
      <c r="F565" s="133"/>
      <c r="J565">
        <f>30820+2070</f>
        <v>32890</v>
      </c>
    </row>
    <row r="566" spans="1:10" ht="15.75" x14ac:dyDescent="0.25">
      <c r="A566" s="223" t="s">
        <v>11</v>
      </c>
      <c r="B566" s="223"/>
      <c r="C566" s="223"/>
      <c r="D566" s="223" t="s">
        <v>12</v>
      </c>
      <c r="E566" s="223"/>
      <c r="F566" s="223"/>
    </row>
    <row r="567" spans="1:10" ht="15.75" x14ac:dyDescent="0.25">
      <c r="A567" s="183"/>
      <c r="B567" s="219" t="s">
        <v>183</v>
      </c>
      <c r="C567" s="219"/>
      <c r="D567" s="183"/>
      <c r="E567" s="183"/>
      <c r="F567" s="183"/>
    </row>
    <row r="568" spans="1:10" ht="15.75" x14ac:dyDescent="0.25">
      <c r="A568" s="189" t="s">
        <v>4097</v>
      </c>
      <c r="B568" s="189"/>
      <c r="C568" s="189"/>
      <c r="D568" s="220" t="s">
        <v>4099</v>
      </c>
      <c r="E568" s="220"/>
      <c r="F568" s="220"/>
      <c r="I568">
        <f>2300-230</f>
        <v>2070</v>
      </c>
    </row>
    <row r="569" spans="1:10" ht="15.75" x14ac:dyDescent="0.25">
      <c r="A569" s="192" t="s">
        <v>4098</v>
      </c>
      <c r="B569" s="189"/>
      <c r="C569" s="189"/>
      <c r="D569" s="220" t="s">
        <v>4102</v>
      </c>
      <c r="E569" s="220"/>
      <c r="F569" s="220"/>
      <c r="H569">
        <v>2805</v>
      </c>
    </row>
    <row r="570" spans="1:10" ht="15.75" x14ac:dyDescent="0.25">
      <c r="A570" s="201" t="s">
        <v>4487</v>
      </c>
      <c r="B570" s="189"/>
      <c r="C570" s="189"/>
      <c r="D570" s="220" t="s">
        <v>4106</v>
      </c>
      <c r="E570" s="220"/>
      <c r="F570" s="220"/>
      <c r="H570">
        <v>450</v>
      </c>
    </row>
    <row r="571" spans="1:10" ht="15.75" x14ac:dyDescent="0.25">
      <c r="A571" s="219" t="s">
        <v>4103</v>
      </c>
      <c r="B571" s="219"/>
      <c r="C571" s="219"/>
      <c r="D571" s="221" t="s">
        <v>4101</v>
      </c>
      <c r="E571" s="221"/>
      <c r="F571" s="221"/>
      <c r="H571">
        <v>420</v>
      </c>
    </row>
    <row r="572" spans="1:10" ht="15.75" x14ac:dyDescent="0.25">
      <c r="A572" s="189" t="s">
        <v>3649</v>
      </c>
      <c r="B572" s="189"/>
      <c r="C572" s="189"/>
      <c r="D572" s="183"/>
      <c r="E572" s="183"/>
      <c r="F572" s="183"/>
      <c r="H572">
        <v>32840</v>
      </c>
    </row>
    <row r="573" spans="1:10" ht="15.75" x14ac:dyDescent="0.25">
      <c r="A573" s="183"/>
      <c r="B573" s="189"/>
      <c r="C573" s="183"/>
      <c r="D573" s="183"/>
      <c r="E573" s="183"/>
      <c r="F573" s="183"/>
      <c r="H573">
        <v>83260</v>
      </c>
    </row>
    <row r="574" spans="1:10" x14ac:dyDescent="0.25">
      <c r="A574" s="135"/>
      <c r="B574" s="188"/>
      <c r="C574" s="135"/>
      <c r="D574" s="135"/>
      <c r="E574" s="135"/>
      <c r="F574" s="135"/>
      <c r="H574">
        <v>4480</v>
      </c>
    </row>
    <row r="575" spans="1:10" x14ac:dyDescent="0.25">
      <c r="A575" s="135"/>
      <c r="B575" s="188"/>
      <c r="C575" s="135"/>
      <c r="D575" s="135"/>
      <c r="E575" s="135"/>
      <c r="F575" s="135"/>
      <c r="H575">
        <v>1200</v>
      </c>
    </row>
    <row r="576" spans="1:10" x14ac:dyDescent="0.25">
      <c r="H576">
        <v>720</v>
      </c>
    </row>
    <row r="577" spans="5:8" x14ac:dyDescent="0.25">
      <c r="H577">
        <v>845</v>
      </c>
    </row>
    <row r="578" spans="5:8" x14ac:dyDescent="0.25">
      <c r="H578">
        <f>SUM(H569:H577)</f>
        <v>127020</v>
      </c>
    </row>
    <row r="581" spans="5:8" x14ac:dyDescent="0.25">
      <c r="E581">
        <f>230*6</f>
        <v>1380</v>
      </c>
    </row>
    <row r="670" spans="1:6" ht="18.75" x14ac:dyDescent="0.3">
      <c r="A670" s="207" t="s">
        <v>166</v>
      </c>
      <c r="B670" s="207"/>
      <c r="C670" s="207"/>
      <c r="D670" s="207"/>
      <c r="E670" s="207"/>
      <c r="F670" s="207"/>
    </row>
    <row r="671" spans="1:6" ht="18.75" x14ac:dyDescent="0.3">
      <c r="A671" s="208" t="s">
        <v>0</v>
      </c>
      <c r="B671" s="208"/>
      <c r="C671" s="208"/>
      <c r="D671" s="208"/>
      <c r="E671" s="208"/>
      <c r="F671" s="208"/>
    </row>
    <row r="672" spans="1:6" ht="22.5" x14ac:dyDescent="0.3">
      <c r="A672" s="224" t="s">
        <v>1565</v>
      </c>
      <c r="B672" s="224"/>
      <c r="C672" s="224"/>
      <c r="D672" s="224"/>
      <c r="E672" s="224"/>
      <c r="F672" s="224"/>
    </row>
    <row r="673" spans="1:20" ht="21.6" customHeight="1" x14ac:dyDescent="0.25">
      <c r="A673" s="109" t="s">
        <v>1</v>
      </c>
      <c r="B673" s="109" t="s">
        <v>2</v>
      </c>
      <c r="C673" s="180" t="s">
        <v>3588</v>
      </c>
      <c r="D673" s="109" t="s">
        <v>5</v>
      </c>
      <c r="E673" s="109" t="s">
        <v>6</v>
      </c>
      <c r="F673" s="109" t="s">
        <v>1564</v>
      </c>
    </row>
    <row r="674" spans="1:20" ht="18.600000000000001" customHeight="1" x14ac:dyDescent="0.25">
      <c r="A674" s="110">
        <v>1</v>
      </c>
      <c r="B674" s="110" t="s">
        <v>3535</v>
      </c>
      <c r="C674" s="113" t="s">
        <v>3501</v>
      </c>
      <c r="D674" s="185" t="s">
        <v>2577</v>
      </c>
      <c r="E674" s="7">
        <v>430000</v>
      </c>
      <c r="F674" s="110"/>
      <c r="G674" s="125"/>
      <c r="H674" s="125"/>
      <c r="I674" s="125"/>
      <c r="J674" s="126"/>
      <c r="K674" s="126"/>
      <c r="L674" s="137"/>
      <c r="M674" s="137"/>
      <c r="N674" s="126"/>
      <c r="O674" s="125"/>
      <c r="P674" s="125"/>
      <c r="Q674" s="137"/>
      <c r="R674" s="137"/>
      <c r="S674" s="137"/>
      <c r="T674" s="137"/>
    </row>
    <row r="675" spans="1:20" ht="15.75" x14ac:dyDescent="0.25">
      <c r="A675" s="110">
        <v>2</v>
      </c>
      <c r="B675" s="110" t="s">
        <v>3536</v>
      </c>
      <c r="C675" s="113" t="s">
        <v>3502</v>
      </c>
      <c r="D675" s="185" t="s">
        <v>2577</v>
      </c>
      <c r="E675" s="7">
        <v>430000</v>
      </c>
      <c r="F675" s="7"/>
      <c r="G675" s="125"/>
      <c r="H675" s="7">
        <v>430000</v>
      </c>
      <c r="I675" s="7"/>
      <c r="J675" s="126"/>
      <c r="K675" s="126"/>
      <c r="L675" s="137"/>
      <c r="M675" s="137"/>
      <c r="N675" s="126"/>
      <c r="O675" s="125"/>
      <c r="P675" s="125"/>
      <c r="Q675" s="137"/>
      <c r="R675" s="137"/>
      <c r="S675" s="137"/>
      <c r="T675" s="137"/>
    </row>
    <row r="676" spans="1:20" ht="15.75" x14ac:dyDescent="0.25">
      <c r="A676" s="110">
        <v>3</v>
      </c>
      <c r="B676" s="110" t="s">
        <v>3537</v>
      </c>
      <c r="C676" s="113" t="s">
        <v>3503</v>
      </c>
      <c r="D676" s="185" t="s">
        <v>3504</v>
      </c>
      <c r="E676" s="7">
        <v>560000</v>
      </c>
      <c r="F676" s="7"/>
      <c r="G676" s="125"/>
      <c r="H676" s="7">
        <v>560000</v>
      </c>
      <c r="I676" s="7"/>
      <c r="J676" s="126"/>
      <c r="K676" s="126"/>
      <c r="L676" s="137"/>
      <c r="M676" s="137"/>
      <c r="N676" s="126"/>
      <c r="O676" s="125"/>
      <c r="P676" s="125"/>
      <c r="Q676" s="137"/>
      <c r="R676" s="137"/>
      <c r="S676" s="137"/>
      <c r="T676" s="137"/>
    </row>
    <row r="677" spans="1:20" ht="15.75" x14ac:dyDescent="0.25">
      <c r="A677" s="110">
        <v>4</v>
      </c>
      <c r="B677" s="110" t="s">
        <v>3538</v>
      </c>
      <c r="C677" s="113" t="s">
        <v>3503</v>
      </c>
      <c r="D677" s="185" t="s">
        <v>3505</v>
      </c>
      <c r="E677" s="7">
        <v>230000</v>
      </c>
      <c r="F677" s="112"/>
      <c r="G677" s="125"/>
      <c r="H677" s="7">
        <v>230000</v>
      </c>
      <c r="I677" s="112"/>
      <c r="J677" s="126"/>
      <c r="K677" s="126"/>
      <c r="L677" s="137"/>
      <c r="M677" s="137"/>
      <c r="N677" s="126"/>
      <c r="O677" s="125"/>
      <c r="P677" s="125"/>
      <c r="Q677" s="137"/>
      <c r="R677" s="137"/>
      <c r="S677" s="137"/>
      <c r="T677" s="137"/>
    </row>
    <row r="678" spans="1:20" ht="15.75" x14ac:dyDescent="0.25">
      <c r="A678" s="110">
        <v>5</v>
      </c>
      <c r="B678" s="110" t="s">
        <v>3539</v>
      </c>
      <c r="C678" s="113" t="s">
        <v>3506</v>
      </c>
      <c r="D678" s="185" t="s">
        <v>3505</v>
      </c>
      <c r="E678" s="7">
        <v>230000</v>
      </c>
      <c r="F678" s="112"/>
      <c r="G678" s="125"/>
      <c r="H678" s="7">
        <v>230000</v>
      </c>
      <c r="I678" s="112"/>
      <c r="J678" s="126"/>
      <c r="K678" s="126"/>
      <c r="L678" s="137"/>
      <c r="M678" s="137"/>
      <c r="N678" s="126"/>
      <c r="O678" s="125"/>
      <c r="P678" s="125"/>
      <c r="Q678" s="137"/>
      <c r="R678" s="137"/>
      <c r="S678" s="137"/>
      <c r="T678" s="137"/>
    </row>
    <row r="679" spans="1:20" ht="15.75" x14ac:dyDescent="0.25">
      <c r="A679" s="110">
        <v>6</v>
      </c>
      <c r="B679" s="110" t="s">
        <v>3540</v>
      </c>
      <c r="C679" s="113" t="s">
        <v>3506</v>
      </c>
      <c r="D679" s="185" t="s">
        <v>3504</v>
      </c>
      <c r="E679" s="7">
        <v>560000</v>
      </c>
      <c r="F679" s="112"/>
      <c r="G679" s="125"/>
      <c r="H679" s="7">
        <v>560000</v>
      </c>
      <c r="I679" s="112"/>
      <c r="J679" s="126"/>
      <c r="K679" s="126"/>
      <c r="L679" s="137"/>
      <c r="M679" s="137"/>
      <c r="N679" s="126"/>
      <c r="O679" s="125"/>
      <c r="P679" s="125"/>
      <c r="Q679" s="137"/>
      <c r="R679" s="137"/>
      <c r="S679" s="137"/>
      <c r="T679" s="137"/>
    </row>
    <row r="680" spans="1:20" ht="15.75" x14ac:dyDescent="0.25">
      <c r="A680" s="110">
        <v>7</v>
      </c>
      <c r="B680" s="110" t="s">
        <v>3541</v>
      </c>
      <c r="C680" s="113" t="s">
        <v>3507</v>
      </c>
      <c r="D680" s="185" t="s">
        <v>2576</v>
      </c>
      <c r="E680" s="7">
        <v>400000</v>
      </c>
      <c r="F680" s="112"/>
      <c r="G680" s="125"/>
      <c r="H680" s="7">
        <v>400000</v>
      </c>
      <c r="I680" s="112"/>
      <c r="J680" s="126"/>
      <c r="K680" s="126"/>
      <c r="L680" s="137"/>
      <c r="M680" s="137"/>
      <c r="N680" s="126"/>
      <c r="O680" s="125"/>
      <c r="P680" s="125"/>
      <c r="Q680" s="137"/>
      <c r="R680" s="137"/>
      <c r="S680" s="137"/>
      <c r="T680" s="137"/>
    </row>
    <row r="681" spans="1:20" ht="15.75" x14ac:dyDescent="0.25">
      <c r="A681" s="110">
        <v>8</v>
      </c>
      <c r="B681" s="110" t="s">
        <v>3542</v>
      </c>
      <c r="C681" s="113" t="s">
        <v>3508</v>
      </c>
      <c r="D681" s="185" t="s">
        <v>2577</v>
      </c>
      <c r="E681" s="7">
        <v>430000</v>
      </c>
      <c r="F681" s="112"/>
      <c r="G681" s="125"/>
      <c r="H681" s="7">
        <v>430000</v>
      </c>
      <c r="I681" s="112"/>
      <c r="J681" s="126"/>
      <c r="K681" s="126"/>
      <c r="L681" s="137"/>
      <c r="M681" s="137"/>
      <c r="N681" s="126"/>
      <c r="O681" s="125"/>
      <c r="P681" s="125"/>
      <c r="Q681" s="137"/>
      <c r="R681" s="137"/>
      <c r="S681" s="137"/>
      <c r="T681" s="137"/>
    </row>
    <row r="682" spans="1:20" ht="15.75" x14ac:dyDescent="0.25">
      <c r="A682" s="110">
        <v>9</v>
      </c>
      <c r="B682" s="110" t="s">
        <v>3543</v>
      </c>
      <c r="C682" s="113" t="s">
        <v>3509</v>
      </c>
      <c r="D682" s="185" t="s">
        <v>3505</v>
      </c>
      <c r="E682" s="7">
        <v>230000</v>
      </c>
      <c r="F682" s="112"/>
      <c r="G682" s="125"/>
      <c r="H682" s="7">
        <v>230000</v>
      </c>
      <c r="I682" s="112"/>
      <c r="J682" s="126"/>
      <c r="K682" s="126"/>
      <c r="L682" s="137"/>
      <c r="M682" s="137"/>
      <c r="N682" s="126"/>
      <c r="O682" s="125"/>
      <c r="P682" s="125"/>
      <c r="Q682" s="137"/>
      <c r="R682" s="137"/>
      <c r="S682" s="137"/>
      <c r="T682" s="137"/>
    </row>
    <row r="683" spans="1:20" ht="15.75" x14ac:dyDescent="0.25">
      <c r="A683" s="110">
        <v>10</v>
      </c>
      <c r="B683" s="110" t="s">
        <v>3544</v>
      </c>
      <c r="C683" s="113" t="s">
        <v>3509</v>
      </c>
      <c r="D683" s="185" t="s">
        <v>3504</v>
      </c>
      <c r="E683" s="7">
        <v>560000</v>
      </c>
      <c r="F683" s="112"/>
      <c r="G683" s="125"/>
      <c r="H683" s="7">
        <v>560000</v>
      </c>
      <c r="I683" s="112"/>
      <c r="J683" s="126"/>
      <c r="K683" s="126"/>
      <c r="L683" s="137"/>
      <c r="M683" s="137"/>
      <c r="N683" s="126"/>
      <c r="O683" s="125"/>
      <c r="P683" s="125"/>
      <c r="Q683" s="137"/>
      <c r="R683" s="137"/>
      <c r="S683" s="137"/>
      <c r="T683" s="137"/>
    </row>
    <row r="684" spans="1:20" ht="15.75" x14ac:dyDescent="0.25">
      <c r="A684" s="110">
        <v>11</v>
      </c>
      <c r="B684" s="110" t="s">
        <v>3545</v>
      </c>
      <c r="C684" s="113" t="s">
        <v>3510</v>
      </c>
      <c r="D684" s="185" t="s">
        <v>2577</v>
      </c>
      <c r="E684" s="7">
        <v>430000</v>
      </c>
      <c r="F684" s="112"/>
      <c r="G684" s="125"/>
      <c r="H684" s="7">
        <v>430000</v>
      </c>
      <c r="I684" s="112"/>
      <c r="J684" s="126"/>
      <c r="K684" s="126"/>
      <c r="L684" s="137"/>
      <c r="M684" s="137"/>
      <c r="N684" s="126"/>
      <c r="O684" s="125"/>
      <c r="P684" s="125"/>
      <c r="Q684" s="137"/>
      <c r="R684" s="137"/>
      <c r="S684" s="137"/>
      <c r="T684" s="137"/>
    </row>
    <row r="685" spans="1:20" ht="15.75" x14ac:dyDescent="0.25">
      <c r="A685" s="110">
        <v>12</v>
      </c>
      <c r="B685" s="110" t="s">
        <v>3546</v>
      </c>
      <c r="C685" s="113" t="s">
        <v>3511</v>
      </c>
      <c r="D685" s="185" t="s">
        <v>3590</v>
      </c>
      <c r="E685" s="7">
        <v>1920000</v>
      </c>
      <c r="F685" s="112" t="s">
        <v>3589</v>
      </c>
      <c r="G685" s="125"/>
      <c r="H685" s="7">
        <v>1920000</v>
      </c>
      <c r="I685" s="112" t="s">
        <v>3589</v>
      </c>
      <c r="J685" s="126"/>
      <c r="K685" s="126"/>
      <c r="L685" s="137"/>
      <c r="M685" s="137"/>
      <c r="N685" s="126"/>
      <c r="O685" s="125"/>
      <c r="P685" s="125"/>
      <c r="Q685" s="137"/>
      <c r="R685" s="137"/>
      <c r="S685" s="137"/>
      <c r="T685" s="137"/>
    </row>
    <row r="686" spans="1:20" ht="15.75" x14ac:dyDescent="0.25">
      <c r="A686" s="110">
        <v>13</v>
      </c>
      <c r="B686" s="110" t="s">
        <v>3547</v>
      </c>
      <c r="C686" s="113" t="s">
        <v>3512</v>
      </c>
      <c r="D686" s="185" t="s">
        <v>3504</v>
      </c>
      <c r="E686" s="7">
        <v>560000</v>
      </c>
      <c r="F686" s="112"/>
      <c r="G686" s="125"/>
      <c r="H686" s="7">
        <v>560000</v>
      </c>
      <c r="I686" s="112"/>
      <c r="J686" s="126"/>
      <c r="K686" s="126"/>
      <c r="L686" s="137"/>
      <c r="M686" s="137"/>
      <c r="N686" s="126"/>
      <c r="O686" s="125"/>
      <c r="P686" s="125"/>
      <c r="Q686" s="137"/>
      <c r="R686" s="137"/>
      <c r="S686" s="137"/>
      <c r="T686" s="137"/>
    </row>
    <row r="687" spans="1:20" ht="15.75" x14ac:dyDescent="0.25">
      <c r="A687" s="110">
        <v>14</v>
      </c>
      <c r="B687" s="110" t="s">
        <v>3548</v>
      </c>
      <c r="C687" s="113" t="s">
        <v>3512</v>
      </c>
      <c r="D687" s="185" t="s">
        <v>3505</v>
      </c>
      <c r="E687" s="7">
        <v>230000</v>
      </c>
      <c r="F687" s="112"/>
      <c r="G687" s="125"/>
      <c r="H687" s="7">
        <v>230000</v>
      </c>
      <c r="I687" s="112"/>
      <c r="J687" s="126"/>
      <c r="K687" s="126"/>
      <c r="L687" s="137"/>
      <c r="M687" s="137"/>
      <c r="N687" s="126"/>
      <c r="O687" s="125"/>
      <c r="P687" s="125"/>
      <c r="Q687" s="137"/>
      <c r="R687" s="137"/>
      <c r="S687" s="137"/>
      <c r="T687" s="137"/>
    </row>
    <row r="688" spans="1:20" ht="15.75" x14ac:dyDescent="0.25">
      <c r="A688" s="110">
        <v>15</v>
      </c>
      <c r="B688" s="110" t="s">
        <v>3549</v>
      </c>
      <c r="C688" s="113" t="s">
        <v>3513</v>
      </c>
      <c r="D688" s="185" t="s">
        <v>3514</v>
      </c>
      <c r="E688" s="7">
        <v>640000</v>
      </c>
      <c r="F688" s="112"/>
      <c r="G688" s="125"/>
      <c r="H688" s="7">
        <v>640000</v>
      </c>
      <c r="I688" s="112"/>
      <c r="J688" s="126"/>
      <c r="K688" s="126"/>
      <c r="L688" s="137"/>
      <c r="M688" s="137"/>
      <c r="N688" s="126"/>
      <c r="O688" s="125"/>
      <c r="P688" s="125"/>
      <c r="Q688" s="137"/>
      <c r="R688" s="137"/>
      <c r="S688" s="137"/>
      <c r="T688" s="137"/>
    </row>
    <row r="689" spans="1:20" ht="15.75" x14ac:dyDescent="0.25">
      <c r="A689" s="110">
        <v>16</v>
      </c>
      <c r="B689" s="110" t="s">
        <v>3550</v>
      </c>
      <c r="C689" s="113" t="s">
        <v>3515</v>
      </c>
      <c r="D689" s="185" t="s">
        <v>3505</v>
      </c>
      <c r="E689" s="7">
        <v>230000</v>
      </c>
      <c r="F689" s="112"/>
      <c r="G689" s="125"/>
      <c r="H689" s="7">
        <v>230000</v>
      </c>
      <c r="I689" s="112"/>
      <c r="J689" s="126"/>
      <c r="K689" s="126"/>
      <c r="L689" s="137"/>
      <c r="M689" s="137"/>
      <c r="N689" s="126"/>
      <c r="O689" s="125"/>
      <c r="P689" s="125"/>
      <c r="Q689" s="137"/>
      <c r="R689" s="137"/>
      <c r="S689" s="137"/>
      <c r="T689" s="137"/>
    </row>
    <row r="690" spans="1:20" ht="15.75" x14ac:dyDescent="0.25">
      <c r="A690" s="110">
        <v>17</v>
      </c>
      <c r="B690" s="110" t="s">
        <v>3551</v>
      </c>
      <c r="C690" s="113" t="s">
        <v>3515</v>
      </c>
      <c r="D690" s="185" t="s">
        <v>3504</v>
      </c>
      <c r="E690" s="7">
        <v>560000</v>
      </c>
      <c r="F690" s="112"/>
      <c r="G690" s="125"/>
      <c r="H690" s="7">
        <v>560000</v>
      </c>
      <c r="I690" s="112"/>
      <c r="J690" s="126"/>
      <c r="K690" s="126"/>
      <c r="L690" s="137"/>
      <c r="M690" s="137"/>
      <c r="N690" s="126"/>
      <c r="O690" s="125"/>
      <c r="P690" s="125"/>
      <c r="Q690" s="137"/>
      <c r="R690" s="137"/>
      <c r="S690" s="137"/>
      <c r="T690" s="137"/>
    </row>
    <row r="691" spans="1:20" ht="15.75" x14ac:dyDescent="0.25">
      <c r="A691" s="110">
        <v>18</v>
      </c>
      <c r="B691" s="110" t="s">
        <v>3552</v>
      </c>
      <c r="C691" s="113" t="s">
        <v>3516</v>
      </c>
      <c r="D691" s="185" t="s">
        <v>3505</v>
      </c>
      <c r="E691" s="7">
        <v>230000</v>
      </c>
      <c r="F691" s="112"/>
      <c r="G691" s="125"/>
      <c r="H691" s="7">
        <v>230000</v>
      </c>
      <c r="I691" s="112"/>
      <c r="J691" s="126"/>
      <c r="K691" s="126"/>
      <c r="L691" s="137"/>
      <c r="M691" s="137"/>
      <c r="N691" s="126"/>
      <c r="O691" s="125"/>
      <c r="P691" s="125"/>
      <c r="Q691" s="137"/>
      <c r="R691" s="137"/>
      <c r="S691" s="137"/>
      <c r="T691" s="137"/>
    </row>
    <row r="692" spans="1:20" ht="15.75" x14ac:dyDescent="0.25">
      <c r="A692" s="110">
        <v>19</v>
      </c>
      <c r="B692" s="110" t="s">
        <v>3553</v>
      </c>
      <c r="C692" s="113" t="s">
        <v>3516</v>
      </c>
      <c r="D692" s="185" t="s">
        <v>3504</v>
      </c>
      <c r="E692" s="7">
        <v>560000</v>
      </c>
      <c r="F692" s="112"/>
      <c r="G692" s="125"/>
      <c r="H692" s="7">
        <v>560000</v>
      </c>
      <c r="I692" s="112"/>
      <c r="J692" s="126"/>
      <c r="K692" s="126"/>
      <c r="L692" s="137"/>
      <c r="M692" s="137"/>
      <c r="N692" s="126"/>
      <c r="O692" s="125"/>
      <c r="P692" s="125"/>
      <c r="Q692" s="137"/>
      <c r="R692" s="137"/>
      <c r="S692" s="137"/>
      <c r="T692" s="137"/>
    </row>
    <row r="693" spans="1:20" ht="15.75" x14ac:dyDescent="0.25">
      <c r="A693" s="110">
        <v>20</v>
      </c>
      <c r="B693" s="110" t="s">
        <v>3554</v>
      </c>
      <c r="C693" s="113" t="s">
        <v>3517</v>
      </c>
      <c r="D693" s="185" t="s">
        <v>3504</v>
      </c>
      <c r="E693" s="7">
        <v>560000</v>
      </c>
      <c r="F693" s="112"/>
      <c r="G693" s="125"/>
      <c r="H693" s="7">
        <v>560000</v>
      </c>
      <c r="I693" s="112"/>
      <c r="J693" s="126"/>
      <c r="K693" s="126"/>
      <c r="L693" s="137"/>
      <c r="M693" s="137"/>
      <c r="N693" s="126"/>
      <c r="O693" s="125"/>
      <c r="P693" s="125"/>
      <c r="Q693" s="137"/>
      <c r="R693" s="137"/>
      <c r="S693" s="137"/>
      <c r="T693" s="137"/>
    </row>
    <row r="694" spans="1:20" ht="15.75" x14ac:dyDescent="0.25">
      <c r="A694" s="110">
        <v>21</v>
      </c>
      <c r="B694" s="110" t="s">
        <v>3555</v>
      </c>
      <c r="C694" s="113" t="s">
        <v>3517</v>
      </c>
      <c r="D694" s="185" t="s">
        <v>3505</v>
      </c>
      <c r="E694" s="7">
        <v>230000</v>
      </c>
      <c r="F694" s="112"/>
      <c r="G694" s="125"/>
      <c r="H694" s="7">
        <v>230000</v>
      </c>
      <c r="I694" s="112"/>
      <c r="J694" s="126"/>
      <c r="K694" s="126"/>
      <c r="L694" s="137"/>
      <c r="M694" s="137"/>
      <c r="N694" s="126"/>
      <c r="O694" s="125"/>
      <c r="P694" s="125"/>
      <c r="Q694" s="137"/>
      <c r="R694" s="137"/>
      <c r="S694" s="137"/>
      <c r="T694" s="137"/>
    </row>
    <row r="695" spans="1:20" ht="15.75" x14ac:dyDescent="0.25">
      <c r="A695" s="110">
        <v>22</v>
      </c>
      <c r="B695" s="110" t="s">
        <v>3556</v>
      </c>
      <c r="C695" s="113" t="s">
        <v>3518</v>
      </c>
      <c r="D695" s="185" t="s">
        <v>1002</v>
      </c>
      <c r="E695" s="7">
        <v>210000</v>
      </c>
      <c r="F695" s="112"/>
      <c r="G695" s="125"/>
      <c r="H695" s="7">
        <v>210000</v>
      </c>
      <c r="I695" s="112"/>
      <c r="J695" s="126"/>
      <c r="K695" s="126"/>
      <c r="L695" s="137"/>
      <c r="M695" s="137"/>
      <c r="N695" s="126"/>
      <c r="O695" s="125"/>
      <c r="P695" s="125"/>
      <c r="Q695" s="137"/>
      <c r="R695" s="137"/>
      <c r="S695" s="137"/>
      <c r="T695" s="137"/>
    </row>
    <row r="696" spans="1:20" ht="15.75" x14ac:dyDescent="0.25">
      <c r="A696" s="110">
        <v>23</v>
      </c>
      <c r="B696" s="110" t="s">
        <v>3557</v>
      </c>
      <c r="C696" s="113" t="s">
        <v>3518</v>
      </c>
      <c r="D696" s="185" t="s">
        <v>2577</v>
      </c>
      <c r="E696" s="7">
        <v>430000</v>
      </c>
      <c r="F696" s="112"/>
      <c r="G696" s="125"/>
      <c r="H696" s="7">
        <v>430000</v>
      </c>
      <c r="I696" s="112"/>
      <c r="J696" s="126"/>
      <c r="K696" s="126"/>
      <c r="L696" s="137"/>
      <c r="M696" s="137"/>
      <c r="N696" s="126"/>
      <c r="O696" s="125"/>
      <c r="P696" s="125"/>
      <c r="Q696" s="137"/>
      <c r="R696" s="137"/>
      <c r="S696" s="137"/>
      <c r="T696" s="137"/>
    </row>
    <row r="697" spans="1:20" ht="15.75" x14ac:dyDescent="0.25">
      <c r="A697" s="110">
        <v>24</v>
      </c>
      <c r="B697" s="110" t="s">
        <v>3558</v>
      </c>
      <c r="C697" s="113" t="s">
        <v>3519</v>
      </c>
      <c r="D697" s="185" t="s">
        <v>2576</v>
      </c>
      <c r="E697" s="7">
        <v>400000</v>
      </c>
      <c r="F697" s="112"/>
      <c r="G697" s="125"/>
      <c r="H697" s="7">
        <v>400000</v>
      </c>
      <c r="I697" s="112"/>
      <c r="J697" s="126"/>
      <c r="K697" s="126"/>
      <c r="L697" s="137"/>
      <c r="M697" s="137"/>
      <c r="N697" s="126"/>
      <c r="O697" s="125"/>
      <c r="P697" s="125"/>
      <c r="Q697" s="137"/>
      <c r="R697" s="137"/>
      <c r="S697" s="137"/>
      <c r="T697" s="137"/>
    </row>
    <row r="698" spans="1:20" ht="15.75" x14ac:dyDescent="0.25">
      <c r="A698" s="110">
        <v>25</v>
      </c>
      <c r="B698" s="110" t="s">
        <v>3559</v>
      </c>
      <c r="C698" s="113" t="s">
        <v>3520</v>
      </c>
      <c r="D698" s="185" t="s">
        <v>2576</v>
      </c>
      <c r="E698" s="7">
        <v>400000</v>
      </c>
      <c r="F698" s="112"/>
      <c r="G698" s="125"/>
      <c r="H698" s="7">
        <v>400000</v>
      </c>
      <c r="I698" s="112"/>
      <c r="J698" s="126"/>
      <c r="K698" s="126"/>
      <c r="L698" s="137"/>
      <c r="M698" s="137"/>
      <c r="N698" s="126"/>
      <c r="O698" s="125"/>
      <c r="P698" s="125"/>
      <c r="Q698" s="137"/>
      <c r="R698" s="137"/>
      <c r="S698" s="137"/>
      <c r="T698" s="137"/>
    </row>
    <row r="699" spans="1:20" ht="15.75" x14ac:dyDescent="0.25">
      <c r="A699" s="110">
        <v>26</v>
      </c>
      <c r="B699" s="110" t="s">
        <v>3560</v>
      </c>
      <c r="C699" s="119" t="s">
        <v>3521</v>
      </c>
      <c r="D699" s="185" t="s">
        <v>3505</v>
      </c>
      <c r="E699" s="7">
        <v>230000</v>
      </c>
      <c r="F699" s="112"/>
      <c r="G699" s="125"/>
      <c r="H699" s="7">
        <v>230000</v>
      </c>
      <c r="I699" s="112"/>
      <c r="J699" s="126"/>
      <c r="K699" s="126"/>
      <c r="L699" s="137"/>
      <c r="M699" s="137"/>
      <c r="N699" s="126"/>
      <c r="O699" s="125"/>
      <c r="P699" s="125"/>
      <c r="Q699" s="137"/>
      <c r="R699" s="137"/>
      <c r="S699" s="137"/>
      <c r="T699" s="137"/>
    </row>
    <row r="700" spans="1:20" ht="15.75" x14ac:dyDescent="0.25">
      <c r="A700" s="110">
        <v>27</v>
      </c>
      <c r="B700" s="110" t="s">
        <v>3561</v>
      </c>
      <c r="C700" s="119" t="s">
        <v>3521</v>
      </c>
      <c r="D700" s="185" t="s">
        <v>3504</v>
      </c>
      <c r="E700" s="7">
        <v>560000</v>
      </c>
      <c r="F700" s="112"/>
      <c r="G700" s="125"/>
      <c r="H700" s="7">
        <v>560000</v>
      </c>
      <c r="I700" s="112"/>
      <c r="J700" s="126"/>
      <c r="K700" s="126"/>
      <c r="L700" s="137"/>
      <c r="M700" s="137"/>
      <c r="N700" s="126"/>
      <c r="O700" s="125"/>
      <c r="P700" s="125"/>
      <c r="Q700" s="137"/>
      <c r="R700" s="137"/>
      <c r="S700" s="137"/>
      <c r="T700" s="137"/>
    </row>
    <row r="701" spans="1:20" ht="15.75" x14ac:dyDescent="0.25">
      <c r="A701" s="110">
        <v>28</v>
      </c>
      <c r="B701" s="110" t="s">
        <v>3562</v>
      </c>
      <c r="C701" s="113" t="s">
        <v>2513</v>
      </c>
      <c r="D701" s="185" t="s">
        <v>1002</v>
      </c>
      <c r="E701" s="7">
        <v>210000</v>
      </c>
      <c r="F701" s="112"/>
      <c r="G701" s="125"/>
      <c r="H701" s="7">
        <v>210000</v>
      </c>
      <c r="I701" s="112"/>
      <c r="J701" s="126"/>
      <c r="K701" s="126"/>
      <c r="L701" s="137"/>
      <c r="M701" s="137"/>
      <c r="N701" s="126"/>
      <c r="O701" s="125"/>
      <c r="P701" s="125"/>
      <c r="Q701" s="137"/>
      <c r="R701" s="137"/>
      <c r="S701" s="137"/>
      <c r="T701" s="137"/>
    </row>
    <row r="702" spans="1:20" ht="15.75" x14ac:dyDescent="0.25">
      <c r="A702" s="110">
        <v>29</v>
      </c>
      <c r="B702" s="110" t="s">
        <v>3563</v>
      </c>
      <c r="C702" s="113" t="s">
        <v>2513</v>
      </c>
      <c r="D702" s="185" t="s">
        <v>2577</v>
      </c>
      <c r="E702" s="7">
        <v>430000</v>
      </c>
      <c r="F702" s="112"/>
      <c r="G702" s="125"/>
      <c r="H702" s="7">
        <v>430000</v>
      </c>
      <c r="I702" s="112"/>
      <c r="J702" s="126"/>
      <c r="K702" s="126"/>
      <c r="L702" s="137"/>
      <c r="M702" s="137"/>
      <c r="N702" s="126"/>
      <c r="O702" s="125"/>
      <c r="P702" s="125"/>
      <c r="Q702" s="137"/>
      <c r="R702" s="137"/>
      <c r="S702" s="137"/>
      <c r="T702" s="137"/>
    </row>
    <row r="703" spans="1:20" ht="15.75" x14ac:dyDescent="0.25">
      <c r="A703" s="110">
        <v>30</v>
      </c>
      <c r="B703" s="110" t="s">
        <v>3564</v>
      </c>
      <c r="C703" s="113" t="s">
        <v>3337</v>
      </c>
      <c r="D703" s="185" t="s">
        <v>3514</v>
      </c>
      <c r="E703" s="7">
        <v>640000</v>
      </c>
      <c r="F703" s="112"/>
      <c r="G703" s="125"/>
      <c r="H703" s="7">
        <v>640000</v>
      </c>
      <c r="I703" s="112"/>
      <c r="J703" s="126"/>
      <c r="K703" s="126"/>
      <c r="L703" s="137"/>
      <c r="M703" s="137"/>
      <c r="N703" s="126"/>
      <c r="O703" s="125"/>
      <c r="P703" s="125"/>
      <c r="Q703" s="137"/>
      <c r="R703" s="137"/>
      <c r="S703" s="137"/>
      <c r="T703" s="137"/>
    </row>
    <row r="704" spans="1:20" ht="15.75" x14ac:dyDescent="0.25">
      <c r="A704" s="110">
        <v>31</v>
      </c>
      <c r="B704" s="110" t="s">
        <v>3565</v>
      </c>
      <c r="C704" s="113" t="s">
        <v>3522</v>
      </c>
      <c r="D704" s="185" t="s">
        <v>3523</v>
      </c>
      <c r="E704" s="7">
        <v>430000</v>
      </c>
      <c r="F704" s="112"/>
      <c r="G704" s="125"/>
      <c r="H704" s="142">
        <f>SUM(H675:H703)</f>
        <v>13290000</v>
      </c>
      <c r="I704" s="125"/>
      <c r="J704" s="126"/>
      <c r="K704" s="126"/>
      <c r="L704" s="137"/>
      <c r="M704" s="137"/>
      <c r="N704" s="126"/>
      <c r="O704" s="125"/>
      <c r="P704" s="125"/>
      <c r="Q704" s="137"/>
      <c r="R704" s="137"/>
      <c r="S704" s="137"/>
      <c r="T704" s="137"/>
    </row>
    <row r="705" spans="1:20" ht="15.75" x14ac:dyDescent="0.25">
      <c r="A705" s="110">
        <v>32</v>
      </c>
      <c r="B705" s="110" t="s">
        <v>3566</v>
      </c>
      <c r="C705" s="113" t="s">
        <v>3524</v>
      </c>
      <c r="D705" s="185" t="s">
        <v>2577</v>
      </c>
      <c r="E705" s="7">
        <v>430000</v>
      </c>
      <c r="F705" s="112"/>
      <c r="G705" s="125"/>
      <c r="H705" s="125"/>
      <c r="I705" s="125"/>
      <c r="J705" s="126"/>
      <c r="K705" s="126"/>
      <c r="L705" s="137"/>
      <c r="M705" s="137"/>
      <c r="N705" s="126"/>
      <c r="O705" s="125"/>
      <c r="P705" s="125"/>
      <c r="Q705" s="137"/>
      <c r="R705" s="137"/>
      <c r="S705" s="137"/>
      <c r="T705" s="137"/>
    </row>
    <row r="706" spans="1:20" ht="15.75" x14ac:dyDescent="0.25">
      <c r="A706" s="110">
        <v>33</v>
      </c>
      <c r="B706" s="110" t="s">
        <v>3567</v>
      </c>
      <c r="C706" s="113" t="s">
        <v>3524</v>
      </c>
      <c r="D706" s="185" t="s">
        <v>1002</v>
      </c>
      <c r="E706" s="7">
        <v>210000</v>
      </c>
      <c r="F706" s="112"/>
      <c r="G706" s="125"/>
      <c r="H706" s="125"/>
      <c r="I706" s="125"/>
      <c r="J706" s="126"/>
      <c r="K706" s="126"/>
      <c r="L706" s="137"/>
      <c r="M706" s="137"/>
      <c r="N706" s="126"/>
      <c r="O706" s="125"/>
      <c r="P706" s="125"/>
      <c r="Q706" s="137"/>
      <c r="R706" s="137"/>
      <c r="S706" s="137"/>
      <c r="T706" s="137"/>
    </row>
    <row r="707" spans="1:20" ht="15.75" x14ac:dyDescent="0.25">
      <c r="A707" s="110">
        <v>34</v>
      </c>
      <c r="B707" s="110" t="s">
        <v>3568</v>
      </c>
      <c r="C707" s="113" t="s">
        <v>3525</v>
      </c>
      <c r="D707" s="185" t="s">
        <v>3504</v>
      </c>
      <c r="E707" s="7">
        <v>560000</v>
      </c>
      <c r="F707" s="112"/>
      <c r="G707" s="125"/>
      <c r="H707" s="125"/>
      <c r="I707" s="125"/>
      <c r="J707" s="126"/>
      <c r="K707" s="126"/>
      <c r="L707" s="137"/>
      <c r="M707" s="137"/>
      <c r="N707" s="126"/>
      <c r="O707" s="125"/>
      <c r="P707" s="125"/>
      <c r="Q707" s="137"/>
      <c r="R707" s="137"/>
      <c r="S707" s="137"/>
      <c r="T707" s="137"/>
    </row>
    <row r="708" spans="1:20" ht="15.75" x14ac:dyDescent="0.25">
      <c r="A708" s="110">
        <v>35</v>
      </c>
      <c r="B708" s="110" t="s">
        <v>3569</v>
      </c>
      <c r="C708" s="113" t="s">
        <v>3525</v>
      </c>
      <c r="D708" s="185" t="s">
        <v>3505</v>
      </c>
      <c r="E708" s="7">
        <v>210000</v>
      </c>
      <c r="F708" s="112"/>
      <c r="G708" s="125"/>
      <c r="H708" s="125"/>
      <c r="I708" s="125"/>
      <c r="J708" s="126"/>
      <c r="K708" s="126"/>
      <c r="L708" s="137"/>
      <c r="M708" s="137"/>
      <c r="N708" s="126"/>
      <c r="O708" s="125"/>
      <c r="P708" s="125"/>
      <c r="Q708" s="137"/>
      <c r="R708" s="137"/>
      <c r="S708" s="137"/>
      <c r="T708" s="137"/>
    </row>
    <row r="709" spans="1:20" ht="15.75" x14ac:dyDescent="0.25">
      <c r="A709" s="110">
        <v>36</v>
      </c>
      <c r="B709" s="110" t="s">
        <v>3570</v>
      </c>
      <c r="C709" s="113" t="s">
        <v>3594</v>
      </c>
      <c r="D709" s="185" t="s">
        <v>3505</v>
      </c>
      <c r="E709" s="7">
        <v>210000</v>
      </c>
      <c r="F709" s="112"/>
      <c r="G709" s="125"/>
      <c r="H709" s="125"/>
      <c r="I709" s="125"/>
      <c r="J709" s="126"/>
      <c r="K709" s="126"/>
      <c r="L709" s="137"/>
      <c r="M709" s="137"/>
      <c r="N709" s="126"/>
      <c r="O709" s="125"/>
      <c r="P709" s="125"/>
      <c r="Q709" s="137"/>
      <c r="R709" s="137"/>
      <c r="S709" s="137"/>
      <c r="T709" s="137"/>
    </row>
    <row r="710" spans="1:20" ht="15.75" x14ac:dyDescent="0.25">
      <c r="A710" s="110">
        <v>37</v>
      </c>
      <c r="B710" s="110" t="s">
        <v>3571</v>
      </c>
      <c r="C710" s="113" t="s">
        <v>3594</v>
      </c>
      <c r="D710" s="185" t="s">
        <v>3504</v>
      </c>
      <c r="E710" s="7">
        <v>560000</v>
      </c>
      <c r="F710" s="112"/>
      <c r="G710" s="125"/>
      <c r="H710" s="125"/>
      <c r="I710" s="125"/>
      <c r="J710" s="126"/>
      <c r="K710" s="126"/>
      <c r="L710" s="137"/>
      <c r="M710" s="137"/>
      <c r="N710" s="126"/>
      <c r="O710" s="125"/>
      <c r="P710" s="125"/>
      <c r="Q710" s="137"/>
      <c r="R710" s="137"/>
      <c r="S710" s="137"/>
      <c r="T710" s="137"/>
    </row>
    <row r="711" spans="1:20" ht="15.75" x14ac:dyDescent="0.25">
      <c r="A711" s="110">
        <v>38</v>
      </c>
      <c r="B711" s="110" t="s">
        <v>3572</v>
      </c>
      <c r="C711" s="113" t="s">
        <v>3526</v>
      </c>
      <c r="D711" s="185" t="s">
        <v>3504</v>
      </c>
      <c r="E711" s="7">
        <v>560000</v>
      </c>
      <c r="F711" s="112"/>
      <c r="G711" s="125"/>
      <c r="H711" s="125"/>
      <c r="I711" s="125"/>
      <c r="J711" s="126"/>
      <c r="K711" s="126"/>
      <c r="L711" s="137"/>
      <c r="M711" s="137"/>
      <c r="N711" s="126"/>
      <c r="O711" s="125"/>
      <c r="P711" s="125"/>
      <c r="Q711" s="137"/>
      <c r="R711" s="137"/>
      <c r="S711" s="137"/>
      <c r="T711" s="137"/>
    </row>
    <row r="712" spans="1:20" ht="15.75" x14ac:dyDescent="0.25">
      <c r="A712" s="110">
        <v>39</v>
      </c>
      <c r="B712" s="110" t="s">
        <v>3573</v>
      </c>
      <c r="C712" s="113" t="s">
        <v>3526</v>
      </c>
      <c r="D712" s="185" t="s">
        <v>3505</v>
      </c>
      <c r="E712" s="7">
        <v>230000</v>
      </c>
      <c r="F712" s="112"/>
      <c r="G712" s="125"/>
      <c r="H712" s="125"/>
      <c r="I712" s="125"/>
      <c r="J712" s="126"/>
      <c r="K712" s="126"/>
      <c r="L712" s="137"/>
      <c r="M712" s="137"/>
      <c r="N712" s="126"/>
      <c r="O712" s="125"/>
      <c r="P712" s="125"/>
      <c r="Q712" s="137"/>
      <c r="R712" s="137"/>
      <c r="S712" s="137"/>
      <c r="T712" s="137"/>
    </row>
    <row r="713" spans="1:20" ht="15.75" x14ac:dyDescent="0.25">
      <c r="A713" s="110">
        <v>40</v>
      </c>
      <c r="B713" s="110" t="s">
        <v>3574</v>
      </c>
      <c r="C713" s="113" t="s">
        <v>3527</v>
      </c>
      <c r="D713" s="185" t="s">
        <v>3505</v>
      </c>
      <c r="E713" s="7">
        <v>230000</v>
      </c>
      <c r="F713" s="112"/>
      <c r="G713" s="125"/>
      <c r="H713" s="125"/>
      <c r="I713" s="125"/>
      <c r="J713" s="126"/>
      <c r="K713" s="126"/>
      <c r="L713" s="137"/>
      <c r="M713" s="137"/>
      <c r="N713" s="126"/>
      <c r="O713" s="125"/>
      <c r="P713" s="125"/>
      <c r="Q713" s="137"/>
      <c r="R713" s="137"/>
      <c r="S713" s="137"/>
      <c r="T713" s="137"/>
    </row>
    <row r="714" spans="1:20" ht="15.75" x14ac:dyDescent="0.25">
      <c r="A714" s="110">
        <v>41</v>
      </c>
      <c r="B714" s="110" t="s">
        <v>3575</v>
      </c>
      <c r="C714" s="113" t="s">
        <v>3528</v>
      </c>
      <c r="D714" s="185" t="s">
        <v>3504</v>
      </c>
      <c r="E714" s="7">
        <v>560000</v>
      </c>
      <c r="F714" s="112"/>
      <c r="G714" s="125"/>
      <c r="H714" s="125"/>
      <c r="I714" s="125"/>
      <c r="J714" s="126"/>
      <c r="K714" s="126"/>
      <c r="L714" s="137"/>
      <c r="M714" s="137"/>
      <c r="N714" s="126"/>
      <c r="O714" s="125"/>
      <c r="P714" s="125"/>
      <c r="Q714" s="137"/>
      <c r="R714" s="137"/>
      <c r="S714" s="137"/>
      <c r="T714" s="137"/>
    </row>
    <row r="715" spans="1:20" ht="15.75" x14ac:dyDescent="0.25">
      <c r="A715" s="110">
        <v>42</v>
      </c>
      <c r="B715" s="110" t="s">
        <v>3576</v>
      </c>
      <c r="C715" s="113" t="s">
        <v>3529</v>
      </c>
      <c r="D715" s="185" t="s">
        <v>3504</v>
      </c>
      <c r="E715" s="7">
        <v>560000</v>
      </c>
      <c r="F715" s="112"/>
      <c r="G715" s="125"/>
      <c r="H715" s="125"/>
      <c r="I715" s="125"/>
      <c r="J715" s="126"/>
      <c r="K715" s="126"/>
      <c r="L715" s="137"/>
      <c r="M715" s="137"/>
      <c r="N715" s="126"/>
      <c r="O715" s="125"/>
      <c r="P715" s="125"/>
      <c r="Q715" s="137"/>
      <c r="R715" s="137"/>
      <c r="S715" s="137"/>
      <c r="T715" s="137"/>
    </row>
    <row r="716" spans="1:20" ht="15.75" x14ac:dyDescent="0.25">
      <c r="A716" s="110">
        <v>43</v>
      </c>
      <c r="B716" s="110" t="s">
        <v>3577</v>
      </c>
      <c r="C716" s="113" t="s">
        <v>3529</v>
      </c>
      <c r="D716" s="185" t="s">
        <v>3505</v>
      </c>
      <c r="E716" s="7">
        <v>230000</v>
      </c>
      <c r="F716" s="112"/>
      <c r="G716" s="125"/>
      <c r="H716" s="125"/>
      <c r="I716" s="125"/>
      <c r="J716" s="126"/>
      <c r="K716" s="126"/>
      <c r="L716" s="137"/>
      <c r="M716" s="137"/>
      <c r="N716" s="126"/>
      <c r="O716" s="125"/>
      <c r="P716" s="125"/>
      <c r="Q716" s="137"/>
      <c r="R716" s="137"/>
      <c r="S716" s="137"/>
      <c r="T716" s="137"/>
    </row>
    <row r="717" spans="1:20" ht="15.75" x14ac:dyDescent="0.25">
      <c r="A717" s="110">
        <v>44</v>
      </c>
      <c r="B717" s="110" t="s">
        <v>3578</v>
      </c>
      <c r="C717" s="113" t="s">
        <v>3530</v>
      </c>
      <c r="D717" s="185" t="s">
        <v>3505</v>
      </c>
      <c r="E717" s="7">
        <v>230000</v>
      </c>
      <c r="F717" s="112"/>
      <c r="G717" s="125"/>
      <c r="H717" s="125"/>
      <c r="I717" s="125"/>
      <c r="J717" s="126"/>
      <c r="K717" s="126"/>
      <c r="L717" s="137"/>
      <c r="M717" s="137"/>
      <c r="N717" s="126"/>
      <c r="O717" s="125"/>
      <c r="P717" s="125"/>
      <c r="Q717" s="137"/>
      <c r="R717" s="137"/>
      <c r="S717" s="137"/>
      <c r="T717" s="137"/>
    </row>
    <row r="718" spans="1:20" ht="15.75" x14ac:dyDescent="0.25">
      <c r="A718" s="110">
        <v>45</v>
      </c>
      <c r="B718" s="110" t="s">
        <v>3579</v>
      </c>
      <c r="C718" s="113" t="s">
        <v>3530</v>
      </c>
      <c r="D718" s="185" t="s">
        <v>3504</v>
      </c>
      <c r="E718" s="7">
        <v>560000</v>
      </c>
      <c r="F718" s="112"/>
      <c r="G718" s="125"/>
      <c r="H718" s="125"/>
      <c r="I718" s="125"/>
      <c r="J718" s="126"/>
      <c r="K718" s="126"/>
      <c r="L718" s="137"/>
      <c r="M718" s="137"/>
      <c r="N718" s="126"/>
      <c r="O718" s="125"/>
      <c r="P718" s="125"/>
      <c r="Q718" s="137"/>
      <c r="R718" s="137"/>
      <c r="S718" s="137"/>
      <c r="T718" s="137"/>
    </row>
    <row r="719" spans="1:20" ht="15.75" x14ac:dyDescent="0.25">
      <c r="A719" s="110">
        <v>46</v>
      </c>
      <c r="B719" s="110" t="s">
        <v>3580</v>
      </c>
      <c r="C719" s="113" t="s">
        <v>3531</v>
      </c>
      <c r="D719" s="185" t="s">
        <v>3504</v>
      </c>
      <c r="E719" s="7">
        <v>560000</v>
      </c>
      <c r="F719" s="112"/>
      <c r="G719" s="125"/>
      <c r="H719" s="125"/>
      <c r="I719" s="125"/>
      <c r="J719" s="126"/>
      <c r="K719" s="126"/>
      <c r="L719" s="137"/>
      <c r="M719" s="137"/>
      <c r="N719" s="126"/>
      <c r="O719" s="125"/>
      <c r="P719" s="125"/>
      <c r="Q719" s="137"/>
      <c r="R719" s="137"/>
      <c r="S719" s="137"/>
      <c r="T719" s="137"/>
    </row>
    <row r="720" spans="1:20" ht="15.75" x14ac:dyDescent="0.25">
      <c r="A720" s="110">
        <v>47</v>
      </c>
      <c r="B720" s="110" t="s">
        <v>3581</v>
      </c>
      <c r="C720" s="113" t="s">
        <v>3531</v>
      </c>
      <c r="D720" s="185" t="s">
        <v>3505</v>
      </c>
      <c r="E720" s="7">
        <v>230000</v>
      </c>
      <c r="F720" s="112"/>
      <c r="G720" s="125"/>
      <c r="H720" s="125"/>
      <c r="I720" s="125"/>
      <c r="J720" s="126"/>
      <c r="K720" s="126"/>
      <c r="L720" s="137"/>
      <c r="M720" s="137"/>
      <c r="N720" s="126"/>
      <c r="O720" s="125"/>
      <c r="P720" s="125"/>
      <c r="Q720" s="137"/>
      <c r="R720" s="137"/>
      <c r="S720" s="137"/>
      <c r="T720" s="137"/>
    </row>
    <row r="721" spans="1:20" ht="15.75" x14ac:dyDescent="0.25">
      <c r="A721" s="110">
        <v>48</v>
      </c>
      <c r="B721" s="110" t="s">
        <v>3582</v>
      </c>
      <c r="C721" s="113" t="s">
        <v>3532</v>
      </c>
      <c r="D721" s="185" t="s">
        <v>3505</v>
      </c>
      <c r="E721" s="7">
        <v>230000</v>
      </c>
      <c r="F721" s="112"/>
      <c r="G721" s="125"/>
      <c r="H721" s="125"/>
      <c r="I721" s="125"/>
      <c r="J721" s="126"/>
      <c r="K721" s="126"/>
      <c r="L721" s="137"/>
      <c r="M721" s="137"/>
      <c r="N721" s="126"/>
      <c r="O721" s="125"/>
      <c r="P721" s="125"/>
      <c r="Q721" s="137"/>
      <c r="R721" s="137"/>
      <c r="S721" s="137"/>
      <c r="T721" s="137"/>
    </row>
    <row r="722" spans="1:20" ht="15.75" x14ac:dyDescent="0.25">
      <c r="A722" s="110">
        <v>49</v>
      </c>
      <c r="B722" s="110" t="s">
        <v>3583</v>
      </c>
      <c r="C722" s="113" t="s">
        <v>3532</v>
      </c>
      <c r="D722" s="185" t="s">
        <v>3504</v>
      </c>
      <c r="E722" s="7">
        <v>560000</v>
      </c>
      <c r="F722" s="112"/>
      <c r="G722" s="125"/>
      <c r="H722" s="125"/>
      <c r="I722" s="125"/>
      <c r="J722" s="126"/>
      <c r="K722" s="126"/>
      <c r="L722" s="137"/>
      <c r="M722" s="137"/>
      <c r="N722" s="126"/>
      <c r="O722" s="125"/>
      <c r="P722" s="125"/>
      <c r="Q722" s="137"/>
      <c r="R722" s="137"/>
      <c r="S722" s="137"/>
      <c r="T722" s="137"/>
    </row>
    <row r="723" spans="1:20" ht="15.75" x14ac:dyDescent="0.25">
      <c r="A723" s="110">
        <v>50</v>
      </c>
      <c r="B723" s="110" t="s">
        <v>3584</v>
      </c>
      <c r="C723" s="113" t="s">
        <v>3533</v>
      </c>
      <c r="D723" s="185" t="s">
        <v>3504</v>
      </c>
      <c r="E723" s="7">
        <v>560000</v>
      </c>
      <c r="F723" s="112"/>
      <c r="G723" s="125"/>
      <c r="H723" s="125"/>
      <c r="I723" s="125"/>
      <c r="J723" s="126"/>
      <c r="K723" s="126"/>
      <c r="L723" s="137"/>
      <c r="M723" s="137"/>
      <c r="N723" s="126"/>
      <c r="O723" s="125"/>
      <c r="P723" s="125"/>
      <c r="Q723" s="137"/>
      <c r="R723" s="137"/>
      <c r="S723" s="137"/>
      <c r="T723" s="137"/>
    </row>
    <row r="724" spans="1:20" ht="15.75" x14ac:dyDescent="0.25">
      <c r="A724" s="110">
        <v>51</v>
      </c>
      <c r="B724" s="110" t="s">
        <v>3585</v>
      </c>
      <c r="C724" s="113" t="s">
        <v>3533</v>
      </c>
      <c r="D724" s="185" t="s">
        <v>3505</v>
      </c>
      <c r="E724" s="7">
        <v>230000</v>
      </c>
      <c r="F724" s="112"/>
      <c r="G724" s="125"/>
      <c r="H724" s="125"/>
      <c r="I724" s="125"/>
      <c r="J724" s="126"/>
      <c r="K724" s="126"/>
      <c r="L724" s="137"/>
      <c r="M724" s="137"/>
      <c r="N724" s="126"/>
      <c r="O724" s="125"/>
      <c r="P724" s="125"/>
      <c r="Q724" s="137"/>
      <c r="R724" s="137"/>
      <c r="S724" s="137"/>
      <c r="T724" s="137"/>
    </row>
    <row r="725" spans="1:20" ht="15.75" x14ac:dyDescent="0.25">
      <c r="A725" s="110">
        <v>52</v>
      </c>
      <c r="B725" s="110" t="s">
        <v>3586</v>
      </c>
      <c r="C725" s="113" t="s">
        <v>3534</v>
      </c>
      <c r="D725" s="185" t="s">
        <v>3505</v>
      </c>
      <c r="E725" s="7">
        <v>230000</v>
      </c>
      <c r="F725" s="112"/>
      <c r="G725" s="125"/>
      <c r="H725" s="125"/>
      <c r="I725" s="125"/>
      <c r="J725" s="126"/>
      <c r="K725" s="126"/>
      <c r="L725" s="137"/>
      <c r="M725" s="137"/>
      <c r="N725" s="126"/>
      <c r="O725" s="125"/>
      <c r="P725" s="125"/>
      <c r="Q725" s="137"/>
      <c r="R725" s="137"/>
      <c r="S725" s="137"/>
      <c r="T725" s="137"/>
    </row>
    <row r="726" spans="1:20" ht="15.75" x14ac:dyDescent="0.25">
      <c r="A726" s="110">
        <v>53</v>
      </c>
      <c r="B726" s="110" t="s">
        <v>3587</v>
      </c>
      <c r="C726" s="113" t="s">
        <v>3534</v>
      </c>
      <c r="D726" s="185" t="s">
        <v>3504</v>
      </c>
      <c r="E726" s="7">
        <v>560000</v>
      </c>
      <c r="F726" s="112"/>
      <c r="G726" s="125"/>
      <c r="H726" s="125"/>
      <c r="I726" s="125"/>
      <c r="J726" s="126"/>
      <c r="K726" s="126"/>
      <c r="L726" s="137"/>
      <c r="M726" s="137"/>
      <c r="N726" s="126"/>
      <c r="O726" s="125"/>
      <c r="P726" s="125"/>
      <c r="Q726" s="137"/>
      <c r="R726" s="137"/>
      <c r="S726" s="137"/>
      <c r="T726" s="137"/>
    </row>
    <row r="727" spans="1:20" ht="26.25" x14ac:dyDescent="0.25">
      <c r="A727" s="110">
        <v>54</v>
      </c>
      <c r="B727" s="110" t="s">
        <v>3592</v>
      </c>
      <c r="C727" s="190" t="s">
        <v>3593</v>
      </c>
      <c r="D727" s="185" t="s">
        <v>3514</v>
      </c>
      <c r="E727" s="7">
        <v>640000</v>
      </c>
      <c r="F727" s="191" t="s">
        <v>3648</v>
      </c>
      <c r="G727" s="125"/>
      <c r="H727" s="125"/>
      <c r="I727" s="125"/>
      <c r="J727" s="126"/>
      <c r="K727" s="126"/>
      <c r="L727" s="137"/>
      <c r="M727" s="137"/>
      <c r="N727" s="126"/>
      <c r="O727" s="125"/>
      <c r="P727" s="125"/>
      <c r="Q727" s="137"/>
      <c r="R727" s="137"/>
      <c r="S727" s="137"/>
      <c r="T727" s="137"/>
    </row>
    <row r="728" spans="1:20" ht="15.75" x14ac:dyDescent="0.25">
      <c r="A728" s="110">
        <v>55</v>
      </c>
      <c r="B728" s="110" t="s">
        <v>3611</v>
      </c>
      <c r="C728" s="190" t="s">
        <v>3595</v>
      </c>
      <c r="D728" s="185" t="s">
        <v>3504</v>
      </c>
      <c r="E728" s="7">
        <v>560000</v>
      </c>
      <c r="F728" s="112"/>
      <c r="G728" s="125"/>
      <c r="H728" s="125"/>
      <c r="I728" s="125"/>
      <c r="J728" s="126"/>
      <c r="K728" s="126"/>
      <c r="L728" s="137"/>
      <c r="M728" s="137"/>
      <c r="N728" s="126"/>
      <c r="O728" s="125"/>
      <c r="P728" s="125"/>
      <c r="Q728" s="137"/>
      <c r="R728" s="137"/>
      <c r="S728" s="137"/>
      <c r="T728" s="137"/>
    </row>
    <row r="729" spans="1:20" ht="15.75" x14ac:dyDescent="0.25">
      <c r="A729" s="110">
        <v>56</v>
      </c>
      <c r="B729" s="110" t="s">
        <v>3612</v>
      </c>
      <c r="C729" s="190" t="s">
        <v>3595</v>
      </c>
      <c r="D729" s="166" t="s">
        <v>3505</v>
      </c>
      <c r="E729" s="7">
        <v>230000</v>
      </c>
      <c r="F729" s="112"/>
      <c r="G729" s="125"/>
      <c r="H729" s="125"/>
      <c r="I729" s="125"/>
      <c r="J729" s="126"/>
      <c r="K729" s="126"/>
      <c r="L729" s="137"/>
      <c r="M729" s="137"/>
      <c r="N729" s="126"/>
      <c r="O729" s="125"/>
      <c r="P729" s="125"/>
      <c r="Q729" s="137"/>
      <c r="R729" s="137"/>
      <c r="S729" s="137"/>
      <c r="T729" s="137"/>
    </row>
    <row r="730" spans="1:20" ht="15.75" x14ac:dyDescent="0.25">
      <c r="A730" s="110">
        <v>57</v>
      </c>
      <c r="B730" s="110" t="s">
        <v>3613</v>
      </c>
      <c r="C730" s="119" t="s">
        <v>3596</v>
      </c>
      <c r="D730" s="166" t="s">
        <v>3505</v>
      </c>
      <c r="E730" s="7">
        <v>230000</v>
      </c>
      <c r="F730" s="112"/>
      <c r="G730" s="125"/>
      <c r="H730" s="125"/>
      <c r="I730" s="125"/>
      <c r="J730" s="126"/>
      <c r="K730" s="126"/>
      <c r="L730" s="137"/>
      <c r="M730" s="137"/>
      <c r="N730" s="126"/>
      <c r="O730" s="125"/>
      <c r="P730" s="125"/>
      <c r="Q730" s="137"/>
      <c r="R730" s="137"/>
      <c r="S730" s="137"/>
      <c r="T730" s="137"/>
    </row>
    <row r="731" spans="1:20" ht="15.75" x14ac:dyDescent="0.25">
      <c r="A731" s="110">
        <v>58</v>
      </c>
      <c r="B731" s="110" t="s">
        <v>3614</v>
      </c>
      <c r="C731" s="119" t="s">
        <v>3596</v>
      </c>
      <c r="D731" s="185" t="s">
        <v>3608</v>
      </c>
      <c r="E731" s="7">
        <v>560000</v>
      </c>
      <c r="F731" s="112"/>
      <c r="G731" s="125"/>
      <c r="H731" s="125"/>
      <c r="I731" s="125"/>
      <c r="J731" s="126"/>
      <c r="K731" s="126"/>
      <c r="L731" s="137"/>
      <c r="M731" s="137"/>
      <c r="N731" s="126"/>
      <c r="O731" s="125"/>
      <c r="P731" s="125"/>
      <c r="Q731" s="137"/>
      <c r="R731" s="137"/>
      <c r="S731" s="137"/>
      <c r="T731" s="137"/>
    </row>
    <row r="732" spans="1:20" ht="15.75" x14ac:dyDescent="0.25">
      <c r="A732" s="110">
        <v>59</v>
      </c>
      <c r="B732" s="110" t="s">
        <v>3615</v>
      </c>
      <c r="C732" s="113" t="s">
        <v>3597</v>
      </c>
      <c r="D732" s="185" t="s">
        <v>3608</v>
      </c>
      <c r="E732" s="7">
        <v>560000</v>
      </c>
      <c r="F732" s="112"/>
      <c r="G732" s="125"/>
      <c r="H732" s="125"/>
      <c r="I732" s="125"/>
      <c r="J732" s="126"/>
      <c r="K732" s="126"/>
      <c r="L732" s="137"/>
      <c r="M732" s="137"/>
      <c r="N732" s="126"/>
      <c r="O732" s="125"/>
      <c r="P732" s="125"/>
      <c r="Q732" s="137"/>
      <c r="R732" s="137"/>
      <c r="S732" s="137"/>
      <c r="T732" s="137"/>
    </row>
    <row r="733" spans="1:20" ht="15.75" x14ac:dyDescent="0.25">
      <c r="A733" s="110">
        <v>60</v>
      </c>
      <c r="B733" s="110" t="s">
        <v>3616</v>
      </c>
      <c r="C733" s="113" t="s">
        <v>3597</v>
      </c>
      <c r="D733" s="166" t="s">
        <v>3505</v>
      </c>
      <c r="E733" s="7">
        <v>230000</v>
      </c>
      <c r="F733" s="112"/>
      <c r="G733" s="125"/>
      <c r="H733" s="125"/>
      <c r="I733" s="125"/>
      <c r="J733" s="126"/>
      <c r="K733" s="126"/>
      <c r="L733" s="137"/>
      <c r="M733" s="137"/>
      <c r="N733" s="126"/>
      <c r="O733" s="125"/>
      <c r="P733" s="125"/>
      <c r="Q733" s="137"/>
      <c r="R733" s="137"/>
      <c r="S733" s="137"/>
      <c r="T733" s="137"/>
    </row>
    <row r="734" spans="1:20" ht="15.75" x14ac:dyDescent="0.25">
      <c r="A734" s="110">
        <v>61</v>
      </c>
      <c r="B734" s="110" t="s">
        <v>3617</v>
      </c>
      <c r="C734" s="113" t="s">
        <v>3598</v>
      </c>
      <c r="D734" s="166" t="s">
        <v>3505</v>
      </c>
      <c r="E734" s="7">
        <v>230000</v>
      </c>
      <c r="F734" s="112"/>
      <c r="G734" s="125"/>
      <c r="H734" s="125"/>
      <c r="I734" s="125"/>
      <c r="J734" s="126"/>
      <c r="K734" s="126"/>
      <c r="L734" s="137"/>
      <c r="M734" s="137"/>
      <c r="N734" s="126"/>
      <c r="O734" s="125"/>
      <c r="P734" s="125"/>
      <c r="Q734" s="137"/>
      <c r="R734" s="137"/>
      <c r="S734" s="137"/>
      <c r="T734" s="137"/>
    </row>
    <row r="735" spans="1:20" ht="15.75" x14ac:dyDescent="0.25">
      <c r="A735" s="110">
        <v>62</v>
      </c>
      <c r="B735" s="110" t="s">
        <v>3618</v>
      </c>
      <c r="C735" s="113" t="s">
        <v>3598</v>
      </c>
      <c r="D735" s="185" t="s">
        <v>3608</v>
      </c>
      <c r="E735" s="7">
        <v>560000</v>
      </c>
      <c r="F735" s="112"/>
      <c r="G735" s="125"/>
      <c r="H735" s="125"/>
      <c r="I735" s="125"/>
      <c r="J735" s="126"/>
      <c r="K735" s="126"/>
      <c r="L735" s="137"/>
      <c r="M735" s="137"/>
      <c r="N735" s="126"/>
      <c r="O735" s="125"/>
      <c r="P735" s="125"/>
      <c r="Q735" s="137"/>
      <c r="R735" s="137"/>
      <c r="S735" s="137"/>
      <c r="T735" s="137"/>
    </row>
    <row r="736" spans="1:20" ht="15.75" x14ac:dyDescent="0.25">
      <c r="A736" s="110">
        <v>63</v>
      </c>
      <c r="B736" s="110" t="s">
        <v>3619</v>
      </c>
      <c r="C736" s="113" t="s">
        <v>3525</v>
      </c>
      <c r="D736" s="166" t="s">
        <v>3609</v>
      </c>
      <c r="E736" s="7">
        <v>20000</v>
      </c>
      <c r="F736" s="112"/>
      <c r="G736" s="125"/>
      <c r="H736" s="125"/>
      <c r="I736" s="125"/>
      <c r="J736" s="126"/>
      <c r="K736" s="126"/>
      <c r="L736" s="137"/>
      <c r="M736" s="137"/>
      <c r="N736" s="126"/>
      <c r="O736" s="125"/>
      <c r="P736" s="125"/>
      <c r="Q736" s="137"/>
      <c r="R736" s="137"/>
      <c r="S736" s="137"/>
      <c r="T736" s="137"/>
    </row>
    <row r="737" spans="1:20" ht="15.75" x14ac:dyDescent="0.25">
      <c r="A737" s="110">
        <v>64</v>
      </c>
      <c r="B737" s="110" t="s">
        <v>3620</v>
      </c>
      <c r="C737" s="113" t="s">
        <v>3594</v>
      </c>
      <c r="D737" s="166" t="s">
        <v>3609</v>
      </c>
      <c r="E737" s="7">
        <v>20000</v>
      </c>
      <c r="F737" s="112"/>
      <c r="G737" s="125"/>
      <c r="H737" s="125"/>
      <c r="I737" s="125"/>
      <c r="J737" s="126"/>
      <c r="K737" s="126"/>
      <c r="L737" s="137"/>
      <c r="M737" s="137"/>
      <c r="N737" s="126"/>
      <c r="O737" s="125"/>
      <c r="P737" s="125"/>
      <c r="Q737" s="137"/>
      <c r="R737" s="137"/>
      <c r="S737" s="137"/>
      <c r="T737" s="137"/>
    </row>
    <row r="738" spans="1:20" ht="15.75" x14ac:dyDescent="0.25">
      <c r="A738" s="110">
        <v>65</v>
      </c>
      <c r="B738" s="110" t="s">
        <v>3621</v>
      </c>
      <c r="C738" s="113" t="s">
        <v>3599</v>
      </c>
      <c r="D738" s="166" t="s">
        <v>1848</v>
      </c>
      <c r="E738" s="7"/>
      <c r="F738" s="112" t="s">
        <v>15</v>
      </c>
      <c r="G738" s="125"/>
      <c r="H738" s="125"/>
      <c r="I738" s="125"/>
      <c r="J738" s="126"/>
      <c r="K738" s="126"/>
      <c r="L738" s="137"/>
      <c r="M738" s="137"/>
      <c r="N738" s="126"/>
      <c r="O738" s="125"/>
      <c r="P738" s="125"/>
      <c r="Q738" s="137"/>
      <c r="R738" s="137"/>
      <c r="S738" s="137"/>
      <c r="T738" s="137"/>
    </row>
    <row r="739" spans="1:20" ht="15.75" x14ac:dyDescent="0.25">
      <c r="A739" s="110">
        <v>66</v>
      </c>
      <c r="B739" s="110" t="s">
        <v>3622</v>
      </c>
      <c r="C739" s="113" t="s">
        <v>3600</v>
      </c>
      <c r="D739" s="166" t="s">
        <v>3610</v>
      </c>
      <c r="E739" s="7"/>
      <c r="F739" s="112" t="s">
        <v>15</v>
      </c>
      <c r="G739" s="125"/>
      <c r="H739" s="125"/>
      <c r="I739" s="125"/>
      <c r="J739" s="126"/>
      <c r="K739" s="126"/>
      <c r="L739" s="137"/>
      <c r="M739" s="137"/>
      <c r="N739" s="126"/>
      <c r="O739" s="125"/>
      <c r="P739" s="125"/>
      <c r="Q739" s="137"/>
      <c r="R739" s="137"/>
      <c r="S739" s="137"/>
      <c r="T739" s="137"/>
    </row>
    <row r="740" spans="1:20" ht="15.75" x14ac:dyDescent="0.25">
      <c r="A740" s="110">
        <v>67</v>
      </c>
      <c r="B740" s="110" t="s">
        <v>3623</v>
      </c>
      <c r="C740" s="113" t="s">
        <v>3601</v>
      </c>
      <c r="D740" s="185" t="s">
        <v>3608</v>
      </c>
      <c r="E740" s="7">
        <v>560000</v>
      </c>
      <c r="F740" s="112"/>
      <c r="G740" s="125"/>
      <c r="H740" s="125"/>
      <c r="I740" s="125"/>
      <c r="J740" s="126"/>
      <c r="K740" s="126"/>
      <c r="L740" s="137"/>
      <c r="M740" s="137"/>
      <c r="N740" s="126"/>
      <c r="O740" s="125"/>
      <c r="P740" s="125"/>
      <c r="Q740" s="137"/>
      <c r="R740" s="137"/>
      <c r="S740" s="137"/>
      <c r="T740" s="137"/>
    </row>
    <row r="741" spans="1:20" ht="15.75" x14ac:dyDescent="0.25">
      <c r="A741" s="110">
        <v>68</v>
      </c>
      <c r="B741" s="110" t="s">
        <v>3624</v>
      </c>
      <c r="C741" s="113" t="s">
        <v>3601</v>
      </c>
      <c r="D741" s="166" t="s">
        <v>3505</v>
      </c>
      <c r="E741" s="7">
        <v>230000</v>
      </c>
      <c r="F741" s="112"/>
      <c r="G741" s="125"/>
      <c r="H741" s="125"/>
      <c r="I741" s="125"/>
      <c r="J741" s="126"/>
      <c r="K741" s="126"/>
      <c r="L741" s="137"/>
      <c r="M741" s="137"/>
      <c r="N741" s="126"/>
      <c r="O741" s="125"/>
      <c r="P741" s="125"/>
      <c r="Q741" s="137"/>
      <c r="R741" s="137"/>
      <c r="S741" s="137"/>
      <c r="T741" s="137"/>
    </row>
    <row r="742" spans="1:20" ht="15.75" x14ac:dyDescent="0.25">
      <c r="A742" s="110">
        <v>69</v>
      </c>
      <c r="B742" s="110" t="s">
        <v>3625</v>
      </c>
      <c r="C742" s="113" t="s">
        <v>3602</v>
      </c>
      <c r="D742" s="185" t="s">
        <v>3608</v>
      </c>
      <c r="E742" s="7">
        <v>560000</v>
      </c>
      <c r="F742" s="112"/>
      <c r="G742" s="125"/>
      <c r="H742" s="125"/>
      <c r="I742" s="125"/>
      <c r="J742" s="126"/>
      <c r="K742" s="126"/>
      <c r="L742" s="137"/>
      <c r="M742" s="137"/>
      <c r="N742" s="126"/>
      <c r="O742" s="125"/>
      <c r="P742" s="125"/>
      <c r="Q742" s="137"/>
      <c r="R742" s="137"/>
      <c r="S742" s="137"/>
      <c r="T742" s="137"/>
    </row>
    <row r="743" spans="1:20" ht="15.75" x14ac:dyDescent="0.25">
      <c r="A743" s="110">
        <v>70</v>
      </c>
      <c r="B743" s="110" t="s">
        <v>3626</v>
      </c>
      <c r="C743" s="113" t="s">
        <v>3602</v>
      </c>
      <c r="D743" s="166" t="s">
        <v>3505</v>
      </c>
      <c r="E743" s="7">
        <v>230000</v>
      </c>
      <c r="F743" s="112"/>
      <c r="G743" s="125"/>
      <c r="H743" s="125"/>
      <c r="I743" s="125"/>
      <c r="J743" s="126"/>
      <c r="K743" s="126"/>
      <c r="L743" s="137"/>
      <c r="M743" s="137"/>
      <c r="N743" s="126"/>
      <c r="O743" s="125"/>
      <c r="P743" s="125"/>
      <c r="Q743" s="137"/>
      <c r="R743" s="137"/>
      <c r="S743" s="137"/>
      <c r="T743" s="137"/>
    </row>
    <row r="744" spans="1:20" ht="15.75" x14ac:dyDescent="0.25">
      <c r="A744" s="110">
        <v>71</v>
      </c>
      <c r="B744" s="110" t="s">
        <v>3627</v>
      </c>
      <c r="C744" s="113" t="s">
        <v>3603</v>
      </c>
      <c r="D744" s="171" t="s">
        <v>3644</v>
      </c>
      <c r="E744" s="7">
        <v>935000</v>
      </c>
      <c r="F744" s="112"/>
      <c r="G744" s="125"/>
      <c r="H744" s="125"/>
      <c r="I744" s="125"/>
      <c r="J744" s="126"/>
      <c r="K744" s="126"/>
      <c r="L744" s="137"/>
      <c r="M744" s="137"/>
      <c r="N744" s="126"/>
      <c r="O744" s="125"/>
      <c r="P744" s="125"/>
      <c r="Q744" s="137"/>
      <c r="R744" s="137"/>
      <c r="S744" s="137"/>
      <c r="T744" s="137"/>
    </row>
    <row r="745" spans="1:20" ht="15.75" x14ac:dyDescent="0.25">
      <c r="A745" s="110">
        <v>72</v>
      </c>
      <c r="B745" s="110" t="s">
        <v>3628</v>
      </c>
      <c r="C745" s="113" t="s">
        <v>3604</v>
      </c>
      <c r="D745" s="181" t="s">
        <v>2576</v>
      </c>
      <c r="E745" s="7">
        <v>400000</v>
      </c>
      <c r="F745" s="112"/>
      <c r="G745" s="125"/>
      <c r="H745" s="125"/>
      <c r="I745" s="125"/>
      <c r="J745" s="126"/>
      <c r="K745" s="126"/>
      <c r="L745" s="137"/>
      <c r="M745" s="137"/>
      <c r="N745" s="126"/>
      <c r="O745" s="125"/>
      <c r="P745" s="125"/>
      <c r="Q745" s="137"/>
      <c r="R745" s="137"/>
      <c r="S745" s="137"/>
      <c r="T745" s="137"/>
    </row>
    <row r="746" spans="1:20" ht="15.75" x14ac:dyDescent="0.25">
      <c r="A746" s="110">
        <v>73</v>
      </c>
      <c r="B746" s="110" t="s">
        <v>3629</v>
      </c>
      <c r="C746" s="113" t="s">
        <v>3634</v>
      </c>
      <c r="D746" s="181" t="s">
        <v>2576</v>
      </c>
      <c r="E746" s="7">
        <v>400000</v>
      </c>
      <c r="F746" s="112"/>
      <c r="G746" s="125"/>
      <c r="H746" s="125"/>
      <c r="I746" s="125"/>
      <c r="J746" s="126"/>
      <c r="K746" s="126"/>
      <c r="L746" s="137"/>
      <c r="M746" s="137"/>
      <c r="N746" s="126"/>
      <c r="O746" s="125"/>
      <c r="P746" s="125"/>
      <c r="Q746" s="137"/>
      <c r="R746" s="137"/>
      <c r="S746" s="137"/>
      <c r="T746" s="137"/>
    </row>
    <row r="747" spans="1:20" ht="15.75" x14ac:dyDescent="0.25">
      <c r="A747" s="110">
        <v>74</v>
      </c>
      <c r="B747" s="110" t="s">
        <v>3630</v>
      </c>
      <c r="C747" s="113" t="s">
        <v>3605</v>
      </c>
      <c r="D747" s="181" t="s">
        <v>2576</v>
      </c>
      <c r="E747" s="7">
        <v>400000</v>
      </c>
      <c r="F747" s="112"/>
      <c r="G747" s="125"/>
      <c r="H747" s="125"/>
      <c r="I747" s="125"/>
      <c r="J747" s="126"/>
      <c r="K747" s="126"/>
      <c r="L747" s="137"/>
      <c r="M747" s="137"/>
      <c r="N747" s="126"/>
      <c r="O747" s="125"/>
      <c r="P747" s="125"/>
      <c r="Q747" s="137"/>
      <c r="R747" s="137"/>
      <c r="S747" s="137"/>
      <c r="T747" s="137"/>
    </row>
    <row r="748" spans="1:20" ht="15.75" x14ac:dyDescent="0.25">
      <c r="A748" s="110">
        <v>75</v>
      </c>
      <c r="B748" s="110" t="s">
        <v>3631</v>
      </c>
      <c r="C748" s="113" t="s">
        <v>3606</v>
      </c>
      <c r="D748" s="185" t="s">
        <v>3608</v>
      </c>
      <c r="E748" s="7">
        <v>560000</v>
      </c>
      <c r="F748" s="112"/>
      <c r="G748" s="125"/>
      <c r="H748" s="125"/>
      <c r="I748" s="125"/>
      <c r="J748" s="126"/>
      <c r="K748" s="126"/>
      <c r="L748" s="137"/>
      <c r="M748" s="137"/>
      <c r="N748" s="126"/>
      <c r="O748" s="125"/>
      <c r="P748" s="125"/>
      <c r="Q748" s="137"/>
      <c r="R748" s="137"/>
      <c r="S748" s="137"/>
      <c r="T748" s="137"/>
    </row>
    <row r="749" spans="1:20" ht="15.75" x14ac:dyDescent="0.25">
      <c r="A749" s="110">
        <v>76</v>
      </c>
      <c r="B749" s="110" t="s">
        <v>3632</v>
      </c>
      <c r="C749" s="113" t="s">
        <v>3606</v>
      </c>
      <c r="D749" s="166" t="s">
        <v>3505</v>
      </c>
      <c r="E749" s="7">
        <v>230000</v>
      </c>
      <c r="F749" s="112"/>
      <c r="G749" s="125"/>
      <c r="H749" s="125"/>
      <c r="I749" s="125"/>
      <c r="J749" s="126"/>
      <c r="K749" s="126"/>
      <c r="L749" s="137"/>
      <c r="M749" s="137"/>
      <c r="N749" s="126"/>
      <c r="O749" s="125"/>
      <c r="P749" s="125"/>
      <c r="Q749" s="137"/>
      <c r="R749" s="137"/>
      <c r="S749" s="137"/>
      <c r="T749" s="137"/>
    </row>
    <row r="750" spans="1:20" ht="15.75" x14ac:dyDescent="0.25">
      <c r="A750" s="110">
        <v>77</v>
      </c>
      <c r="B750" s="110" t="s">
        <v>3633</v>
      </c>
      <c r="C750" s="113" t="s">
        <v>3607</v>
      </c>
      <c r="D750" s="185" t="s">
        <v>3608</v>
      </c>
      <c r="E750" s="7">
        <v>560000</v>
      </c>
      <c r="F750" s="112"/>
      <c r="G750" s="125"/>
      <c r="H750" s="125"/>
      <c r="I750" s="125"/>
      <c r="J750" s="126"/>
      <c r="K750" s="126"/>
      <c r="L750" s="137"/>
      <c r="M750" s="137"/>
      <c r="N750" s="126"/>
      <c r="O750" s="125"/>
      <c r="P750" s="125"/>
      <c r="Q750" s="137"/>
      <c r="R750" s="137"/>
      <c r="S750" s="137"/>
      <c r="T750" s="137"/>
    </row>
    <row r="751" spans="1:20" ht="15.75" x14ac:dyDescent="0.25">
      <c r="A751" s="110">
        <v>78</v>
      </c>
      <c r="B751" s="110" t="s">
        <v>3635</v>
      </c>
      <c r="C751" s="113" t="s">
        <v>3607</v>
      </c>
      <c r="D751" s="166" t="s">
        <v>3505</v>
      </c>
      <c r="E751" s="7">
        <v>230000</v>
      </c>
      <c r="F751" s="112"/>
      <c r="G751" s="125"/>
      <c r="H751" s="125"/>
      <c r="I751" s="125"/>
      <c r="J751" s="126"/>
      <c r="K751" s="126"/>
      <c r="L751" s="137"/>
      <c r="M751" s="137"/>
      <c r="N751" s="126"/>
      <c r="O751" s="125"/>
      <c r="P751" s="125"/>
      <c r="Q751" s="137"/>
      <c r="R751" s="137"/>
      <c r="S751" s="137"/>
      <c r="T751" s="137"/>
    </row>
    <row r="752" spans="1:20" ht="15.75" x14ac:dyDescent="0.25">
      <c r="A752" s="110">
        <v>79</v>
      </c>
      <c r="B752" s="110" t="s">
        <v>3636</v>
      </c>
      <c r="C752" s="113" t="s">
        <v>3642</v>
      </c>
      <c r="D752" s="185" t="s">
        <v>3504</v>
      </c>
      <c r="E752" s="7">
        <v>560000</v>
      </c>
      <c r="F752" s="112"/>
      <c r="G752" s="125"/>
      <c r="H752" s="125"/>
      <c r="I752" s="125"/>
      <c r="J752" s="126"/>
      <c r="K752" s="126"/>
      <c r="L752" s="137"/>
      <c r="M752" s="137"/>
      <c r="N752" s="126"/>
      <c r="O752" s="125"/>
      <c r="P752" s="125"/>
      <c r="Q752" s="137"/>
      <c r="R752" s="137"/>
      <c r="S752" s="137"/>
      <c r="T752" s="137"/>
    </row>
    <row r="753" spans="1:20" ht="15.75" x14ac:dyDescent="0.25">
      <c r="A753" s="110">
        <v>80</v>
      </c>
      <c r="B753" s="110" t="s">
        <v>3637</v>
      </c>
      <c r="C753" s="113" t="s">
        <v>3642</v>
      </c>
      <c r="D753" s="166" t="s">
        <v>3505</v>
      </c>
      <c r="E753" s="7">
        <v>230000</v>
      </c>
      <c r="F753" s="112"/>
      <c r="G753" s="125"/>
      <c r="H753" s="125"/>
      <c r="I753" s="125"/>
      <c r="J753" s="126"/>
      <c r="K753" s="126"/>
      <c r="L753" s="137"/>
      <c r="M753" s="137"/>
      <c r="N753" s="126"/>
      <c r="O753" s="125"/>
      <c r="P753" s="125"/>
      <c r="Q753" s="137"/>
      <c r="R753" s="137"/>
      <c r="S753" s="137"/>
      <c r="T753" s="137"/>
    </row>
    <row r="754" spans="1:20" ht="15.75" x14ac:dyDescent="0.25">
      <c r="A754" s="110">
        <v>81</v>
      </c>
      <c r="B754" s="110" t="s">
        <v>3638</v>
      </c>
      <c r="C754" s="113" t="s">
        <v>3643</v>
      </c>
      <c r="D754" s="171" t="s">
        <v>3644</v>
      </c>
      <c r="E754" s="7">
        <v>935000</v>
      </c>
      <c r="F754" s="112"/>
      <c r="G754" s="125"/>
      <c r="H754" s="125"/>
      <c r="I754" s="125"/>
      <c r="J754" s="126"/>
      <c r="K754" s="126"/>
      <c r="L754" s="137"/>
      <c r="M754" s="137"/>
      <c r="N754" s="126"/>
      <c r="O754" s="125"/>
      <c r="P754" s="125"/>
      <c r="Q754" s="137"/>
      <c r="R754" s="137"/>
      <c r="S754" s="137"/>
      <c r="T754" s="137"/>
    </row>
    <row r="755" spans="1:20" ht="15.75" x14ac:dyDescent="0.25">
      <c r="A755" s="110">
        <v>82</v>
      </c>
      <c r="B755" s="110" t="s">
        <v>3639</v>
      </c>
      <c r="C755" s="113" t="s">
        <v>3645</v>
      </c>
      <c r="D755" s="185" t="s">
        <v>3504</v>
      </c>
      <c r="E755" s="7">
        <v>560000</v>
      </c>
      <c r="F755" s="112"/>
      <c r="G755" s="125"/>
      <c r="H755" s="125"/>
      <c r="I755" s="125"/>
      <c r="J755" s="126"/>
      <c r="K755" s="126"/>
      <c r="L755" s="137"/>
      <c r="M755" s="137"/>
      <c r="N755" s="126"/>
      <c r="O755" s="125"/>
      <c r="P755" s="125"/>
      <c r="Q755" s="137"/>
      <c r="R755" s="137"/>
      <c r="S755" s="137"/>
      <c r="T755" s="137"/>
    </row>
    <row r="756" spans="1:20" ht="15.75" x14ac:dyDescent="0.25">
      <c r="A756" s="110">
        <v>83</v>
      </c>
      <c r="B756" s="110" t="s">
        <v>3640</v>
      </c>
      <c r="C756" s="113" t="s">
        <v>3645</v>
      </c>
      <c r="D756" s="166" t="s">
        <v>3505</v>
      </c>
      <c r="E756" s="7">
        <v>230000</v>
      </c>
      <c r="F756" s="112"/>
      <c r="G756" s="125"/>
      <c r="H756" s="125"/>
      <c r="I756" s="125"/>
      <c r="J756" s="126"/>
      <c r="K756" s="126"/>
      <c r="L756" s="137"/>
      <c r="M756" s="137"/>
      <c r="N756" s="126"/>
      <c r="O756" s="125"/>
      <c r="P756" s="125"/>
      <c r="Q756" s="137"/>
      <c r="R756" s="137"/>
      <c r="S756" s="137"/>
      <c r="T756" s="137"/>
    </row>
    <row r="757" spans="1:20" ht="15.75" customHeight="1" x14ac:dyDescent="0.25">
      <c r="A757" s="110">
        <v>84</v>
      </c>
      <c r="B757" s="110" t="s">
        <v>3641</v>
      </c>
      <c r="C757" s="113" t="s">
        <v>3646</v>
      </c>
      <c r="D757" s="185" t="s">
        <v>3514</v>
      </c>
      <c r="E757" s="7">
        <v>640000</v>
      </c>
      <c r="F757" s="112" t="s">
        <v>3647</v>
      </c>
      <c r="G757" s="125"/>
      <c r="H757" s="125"/>
      <c r="I757" s="125"/>
      <c r="J757" s="126"/>
      <c r="K757" s="126"/>
      <c r="L757" s="137"/>
      <c r="M757" s="137"/>
      <c r="N757" s="126"/>
      <c r="O757" s="125"/>
      <c r="P757" s="125"/>
      <c r="Q757" s="137"/>
      <c r="R757" s="137"/>
      <c r="S757" s="137"/>
      <c r="T757" s="137"/>
    </row>
    <row r="758" spans="1:20" ht="15.75" x14ac:dyDescent="0.25">
      <c r="A758" s="210" t="s">
        <v>330</v>
      </c>
      <c r="B758" s="211"/>
      <c r="C758" s="211"/>
      <c r="D758" s="212"/>
      <c r="E758" s="182">
        <f>SUM(E674:E757)</f>
        <v>34940000</v>
      </c>
      <c r="F758" s="8"/>
    </row>
    <row r="759" spans="1:20" ht="15.75" x14ac:dyDescent="0.25">
      <c r="A759" s="213" t="s">
        <v>3653</v>
      </c>
      <c r="B759" s="214"/>
      <c r="C759" s="214"/>
      <c r="D759" s="214"/>
      <c r="E759" s="214"/>
      <c r="F759" s="214"/>
    </row>
    <row r="760" spans="1:20" ht="15.75" x14ac:dyDescent="0.25">
      <c r="A760" s="222" t="s">
        <v>3654</v>
      </c>
      <c r="B760" s="222"/>
      <c r="C760" s="222"/>
      <c r="D760" s="222"/>
      <c r="E760" s="222"/>
      <c r="F760" s="222"/>
    </row>
    <row r="761" spans="1:20" ht="15.75" x14ac:dyDescent="0.25">
      <c r="A761" s="223" t="s">
        <v>9</v>
      </c>
      <c r="B761" s="223"/>
      <c r="C761" s="223"/>
      <c r="D761" s="223" t="s">
        <v>10</v>
      </c>
      <c r="E761" s="223"/>
      <c r="F761" s="223"/>
    </row>
    <row r="762" spans="1:20" ht="15.75" x14ac:dyDescent="0.25">
      <c r="A762" s="132"/>
      <c r="B762" s="132"/>
      <c r="C762" s="132"/>
      <c r="D762" s="132"/>
      <c r="E762" s="133"/>
      <c r="F762" s="133"/>
    </row>
    <row r="763" spans="1:20" ht="15.75" x14ac:dyDescent="0.25">
      <c r="A763" s="132"/>
      <c r="B763" s="132"/>
      <c r="C763" s="132"/>
      <c r="D763" s="132"/>
      <c r="E763" s="133"/>
      <c r="F763" s="133"/>
    </row>
    <row r="764" spans="1:20" ht="15.75" x14ac:dyDescent="0.25">
      <c r="A764" s="132"/>
      <c r="B764" s="132"/>
      <c r="C764" s="132"/>
      <c r="D764" s="132"/>
      <c r="E764" s="133"/>
      <c r="F764" s="133"/>
      <c r="H764" s="54">
        <f>SUM(E704:E757)</f>
        <v>21220000</v>
      </c>
    </row>
    <row r="765" spans="1:20" ht="15.75" x14ac:dyDescent="0.25">
      <c r="A765" s="223" t="s">
        <v>11</v>
      </c>
      <c r="B765" s="223"/>
      <c r="C765" s="223"/>
      <c r="D765" s="223" t="s">
        <v>12</v>
      </c>
      <c r="E765" s="223"/>
      <c r="F765" s="223"/>
    </row>
    <row r="766" spans="1:20" ht="15.75" x14ac:dyDescent="0.25">
      <c r="A766" s="183"/>
      <c r="B766" s="219" t="s">
        <v>183</v>
      </c>
      <c r="C766" s="219"/>
      <c r="D766" s="183"/>
      <c r="E766" s="183"/>
      <c r="F766" s="183"/>
    </row>
    <row r="767" spans="1:20" ht="15.75" x14ac:dyDescent="0.25">
      <c r="A767" s="187" t="s">
        <v>3591</v>
      </c>
      <c r="B767" s="184"/>
      <c r="C767" s="184"/>
      <c r="D767" s="183"/>
      <c r="E767" s="183"/>
      <c r="F767" s="183"/>
    </row>
    <row r="768" spans="1:20" ht="15.75" x14ac:dyDescent="0.25">
      <c r="A768" s="186" t="s">
        <v>3655</v>
      </c>
      <c r="B768" s="184"/>
      <c r="C768" s="184"/>
      <c r="D768" s="220" t="s">
        <v>3650</v>
      </c>
      <c r="E768" s="220"/>
      <c r="F768" s="220"/>
    </row>
    <row r="769" spans="1:6" ht="15.75" x14ac:dyDescent="0.25">
      <c r="A769" s="219" t="s">
        <v>3652</v>
      </c>
      <c r="B769" s="219"/>
      <c r="C769" s="219"/>
      <c r="D769" s="221" t="s">
        <v>3651</v>
      </c>
      <c r="E769" s="221"/>
      <c r="F769" s="221"/>
    </row>
    <row r="770" spans="1:6" ht="15.75" x14ac:dyDescent="0.25">
      <c r="A770" s="187" t="s">
        <v>3649</v>
      </c>
      <c r="B770" s="187"/>
      <c r="C770" s="187"/>
      <c r="D770" s="183"/>
      <c r="E770" s="183"/>
      <c r="F770" s="183"/>
    </row>
    <row r="771" spans="1:6" ht="15.75" x14ac:dyDescent="0.25">
      <c r="A771" s="183"/>
      <c r="B771" s="184"/>
      <c r="C771" s="183"/>
      <c r="D771" s="183"/>
      <c r="E771" s="183"/>
      <c r="F771" s="183"/>
    </row>
    <row r="772" spans="1:6" x14ac:dyDescent="0.25">
      <c r="A772" s="135"/>
      <c r="B772" s="179"/>
      <c r="C772" s="135"/>
      <c r="D772" s="135"/>
      <c r="E772" s="135"/>
      <c r="F772" s="135"/>
    </row>
    <row r="773" spans="1:6" x14ac:dyDescent="0.25">
      <c r="A773" s="135"/>
      <c r="B773" s="179"/>
      <c r="C773" s="135"/>
      <c r="D773" s="135"/>
      <c r="E773" s="135"/>
      <c r="F773" s="135"/>
    </row>
    <row r="774" spans="1:6" x14ac:dyDescent="0.25">
      <c r="A774" s="135"/>
      <c r="B774" s="179"/>
      <c r="C774" s="135"/>
      <c r="D774" s="135"/>
      <c r="E774" s="135"/>
      <c r="F774" s="135"/>
    </row>
    <row r="775" spans="1:6" x14ac:dyDescent="0.25">
      <c r="A775" s="135"/>
      <c r="B775" s="179"/>
      <c r="C775" s="135"/>
      <c r="D775" s="135"/>
      <c r="E775" s="135"/>
      <c r="F775" s="135"/>
    </row>
    <row r="822" spans="1:16" ht="18.75" x14ac:dyDescent="0.3">
      <c r="A822" s="207" t="s">
        <v>166</v>
      </c>
      <c r="B822" s="207"/>
      <c r="C822" s="207"/>
      <c r="D822" s="207"/>
      <c r="E822" s="207"/>
      <c r="F822" s="207"/>
    </row>
    <row r="823" spans="1:16" ht="18.75" x14ac:dyDescent="0.3">
      <c r="A823" s="208" t="s">
        <v>0</v>
      </c>
      <c r="B823" s="208"/>
      <c r="C823" s="208"/>
      <c r="D823" s="208"/>
      <c r="E823" s="208"/>
      <c r="F823" s="208"/>
    </row>
    <row r="824" spans="1:16" ht="18.75" x14ac:dyDescent="0.3">
      <c r="A824" s="162"/>
      <c r="B824" s="162"/>
      <c r="C824" s="162"/>
      <c r="D824" s="162"/>
      <c r="E824" s="162"/>
      <c r="F824" s="162"/>
    </row>
    <row r="825" spans="1:16" ht="22.5" x14ac:dyDescent="0.3">
      <c r="A825" s="224" t="s">
        <v>1565</v>
      </c>
      <c r="B825" s="224"/>
      <c r="C825" s="224"/>
      <c r="D825" s="224"/>
      <c r="E825" s="224"/>
      <c r="F825" s="224"/>
    </row>
    <row r="826" spans="1:16" ht="31.5" x14ac:dyDescent="0.25">
      <c r="A826" s="109" t="s">
        <v>1</v>
      </c>
      <c r="B826" s="109" t="s">
        <v>2</v>
      </c>
      <c r="C826" s="109" t="s">
        <v>3</v>
      </c>
      <c r="D826" s="109" t="s">
        <v>5</v>
      </c>
      <c r="E826" s="109" t="s">
        <v>6</v>
      </c>
      <c r="F826" s="109" t="s">
        <v>1564</v>
      </c>
    </row>
    <row r="827" spans="1:16" ht="15.75" x14ac:dyDescent="0.25">
      <c r="A827" s="154">
        <v>1</v>
      </c>
      <c r="B827" s="154" t="s">
        <v>3382</v>
      </c>
      <c r="C827" s="168" t="s">
        <v>3293</v>
      </c>
      <c r="D827" s="166" t="s">
        <v>2979</v>
      </c>
      <c r="E827" s="7">
        <v>640000</v>
      </c>
      <c r="F827" s="118"/>
      <c r="G827" s="7">
        <v>640000</v>
      </c>
      <c r="H827" s="118"/>
      <c r="I827" s="118"/>
      <c r="J827" s="159"/>
      <c r="K827" s="159"/>
      <c r="N827" s="159"/>
      <c r="O827" s="118"/>
      <c r="P827" s="118"/>
    </row>
    <row r="828" spans="1:16" ht="15.75" x14ac:dyDescent="0.25">
      <c r="A828" s="154">
        <v>2</v>
      </c>
      <c r="B828" s="154" t="s">
        <v>3383</v>
      </c>
      <c r="C828" s="168" t="s">
        <v>3136</v>
      </c>
      <c r="D828" s="167" t="s">
        <v>3137</v>
      </c>
      <c r="E828" s="7">
        <v>1220000</v>
      </c>
      <c r="F828" s="118"/>
      <c r="G828" s="118"/>
      <c r="H828" s="7">
        <v>1220000</v>
      </c>
      <c r="I828" s="118"/>
      <c r="J828" s="159"/>
      <c r="K828" s="159"/>
      <c r="N828" s="159"/>
      <c r="O828" s="118"/>
      <c r="P828" s="118"/>
    </row>
    <row r="829" spans="1:16" ht="15.75" x14ac:dyDescent="0.25">
      <c r="A829" s="154">
        <v>3</v>
      </c>
      <c r="B829" s="154" t="s">
        <v>3384</v>
      </c>
      <c r="C829" s="168" t="s">
        <v>3294</v>
      </c>
      <c r="D829" s="166" t="s">
        <v>2804</v>
      </c>
      <c r="E829" s="7">
        <v>150000</v>
      </c>
      <c r="F829" s="118"/>
      <c r="G829" s="118"/>
      <c r="H829" s="7">
        <v>150000</v>
      </c>
      <c r="I829" s="118"/>
      <c r="J829" s="159"/>
      <c r="K829" s="159"/>
      <c r="N829" s="159"/>
      <c r="O829" s="118"/>
      <c r="P829" s="118"/>
    </row>
    <row r="830" spans="1:16" ht="15.75" x14ac:dyDescent="0.25">
      <c r="A830" s="154">
        <v>4</v>
      </c>
      <c r="B830" s="154" t="s">
        <v>3385</v>
      </c>
      <c r="C830" s="168" t="s">
        <v>3295</v>
      </c>
      <c r="D830" s="166" t="s">
        <v>3365</v>
      </c>
      <c r="E830" s="7">
        <v>935000</v>
      </c>
      <c r="F830" s="118"/>
      <c r="G830" s="118"/>
      <c r="H830" s="7">
        <v>935000</v>
      </c>
      <c r="I830" s="118"/>
      <c r="J830" s="159"/>
      <c r="K830" s="159"/>
      <c r="N830" s="159"/>
      <c r="O830" s="118"/>
      <c r="P830" s="118"/>
    </row>
    <row r="831" spans="1:16" ht="15.75" x14ac:dyDescent="0.25">
      <c r="A831" s="154">
        <v>5</v>
      </c>
      <c r="B831" s="154" t="s">
        <v>3386</v>
      </c>
      <c r="C831" s="168" t="s">
        <v>3296</v>
      </c>
      <c r="D831" s="166" t="s">
        <v>3355</v>
      </c>
      <c r="E831" s="7">
        <v>935000</v>
      </c>
      <c r="F831" s="118"/>
      <c r="G831" s="118"/>
      <c r="H831" s="7">
        <v>935000</v>
      </c>
      <c r="I831" s="118"/>
      <c r="J831" s="159"/>
      <c r="K831" s="159"/>
      <c r="N831" s="159"/>
      <c r="O831" s="118"/>
      <c r="P831" s="118"/>
    </row>
    <row r="832" spans="1:16" ht="15.75" x14ac:dyDescent="0.25">
      <c r="A832" s="154">
        <v>6</v>
      </c>
      <c r="B832" s="154" t="s">
        <v>3387</v>
      </c>
      <c r="C832" s="168" t="s">
        <v>3297</v>
      </c>
      <c r="D832" s="166" t="s">
        <v>2804</v>
      </c>
      <c r="E832" s="7">
        <v>150000</v>
      </c>
      <c r="F832" s="118"/>
      <c r="G832" s="118"/>
      <c r="H832" s="7">
        <v>150000</v>
      </c>
      <c r="I832" s="118"/>
      <c r="J832" s="159"/>
      <c r="K832" s="159"/>
      <c r="N832" s="159"/>
      <c r="O832" s="118"/>
      <c r="P832" s="118"/>
    </row>
    <row r="833" spans="1:16" ht="15.75" x14ac:dyDescent="0.25">
      <c r="A833" s="154">
        <v>7</v>
      </c>
      <c r="B833" s="154" t="s">
        <v>3388</v>
      </c>
      <c r="C833" s="168" t="s">
        <v>3298</v>
      </c>
      <c r="D833" s="166" t="s">
        <v>3299</v>
      </c>
      <c r="E833" s="7">
        <v>845000</v>
      </c>
      <c r="F833" s="118"/>
      <c r="G833" s="118"/>
      <c r="H833" s="7">
        <v>845000</v>
      </c>
      <c r="I833" s="118"/>
      <c r="J833" s="159"/>
      <c r="K833" s="159"/>
      <c r="N833" s="159"/>
      <c r="O833" s="118"/>
      <c r="P833" s="118"/>
    </row>
    <row r="834" spans="1:16" ht="15.75" x14ac:dyDescent="0.25">
      <c r="A834" s="154">
        <v>8</v>
      </c>
      <c r="B834" s="154" t="s">
        <v>3389</v>
      </c>
      <c r="C834" s="168" t="s">
        <v>3300</v>
      </c>
      <c r="D834" s="166" t="s">
        <v>3355</v>
      </c>
      <c r="E834" s="7">
        <v>935000</v>
      </c>
      <c r="F834" s="118"/>
      <c r="G834" s="118"/>
      <c r="H834" s="7">
        <v>935000</v>
      </c>
      <c r="I834" s="118"/>
      <c r="J834" s="159"/>
      <c r="K834" s="159"/>
      <c r="N834" s="159"/>
      <c r="O834" s="118"/>
      <c r="P834" s="118"/>
    </row>
    <row r="835" spans="1:16" ht="15.75" x14ac:dyDescent="0.25">
      <c r="A835" s="154">
        <v>9</v>
      </c>
      <c r="B835" s="154" t="s">
        <v>3390</v>
      </c>
      <c r="C835" s="168" t="s">
        <v>3301</v>
      </c>
      <c r="D835" s="166" t="s">
        <v>2979</v>
      </c>
      <c r="E835" s="7">
        <v>640000</v>
      </c>
      <c r="F835" s="118"/>
      <c r="G835" s="118"/>
      <c r="H835" s="7">
        <v>640000</v>
      </c>
      <c r="I835" s="118"/>
      <c r="J835" s="159"/>
      <c r="K835" s="159"/>
      <c r="N835" s="159"/>
      <c r="O835" s="118"/>
      <c r="P835" s="118"/>
    </row>
    <row r="836" spans="1:16" ht="15.75" x14ac:dyDescent="0.25">
      <c r="A836" s="154">
        <v>10</v>
      </c>
      <c r="B836" s="154" t="s">
        <v>3391</v>
      </c>
      <c r="C836" s="168" t="s">
        <v>3302</v>
      </c>
      <c r="D836" s="166" t="s">
        <v>2804</v>
      </c>
      <c r="E836" s="7">
        <v>150000</v>
      </c>
      <c r="F836" s="118"/>
      <c r="G836" s="118"/>
      <c r="H836" s="7">
        <v>150000</v>
      </c>
      <c r="I836" s="118"/>
      <c r="J836" s="159"/>
      <c r="K836" s="159"/>
      <c r="N836" s="159"/>
      <c r="O836" s="118"/>
      <c r="P836" s="118"/>
    </row>
    <row r="837" spans="1:16" ht="15.75" x14ac:dyDescent="0.25">
      <c r="A837" s="154">
        <v>11</v>
      </c>
      <c r="B837" s="154" t="s">
        <v>3392</v>
      </c>
      <c r="C837" s="168" t="s">
        <v>3303</v>
      </c>
      <c r="D837" s="166" t="s">
        <v>2804</v>
      </c>
      <c r="E837" s="7">
        <v>150000</v>
      </c>
      <c r="F837" s="118"/>
      <c r="G837" s="118"/>
      <c r="H837" s="7">
        <v>150000</v>
      </c>
      <c r="I837" s="118"/>
      <c r="J837" s="159"/>
      <c r="K837" s="159"/>
      <c r="N837" s="159"/>
      <c r="O837" s="118"/>
      <c r="P837" s="118"/>
    </row>
    <row r="838" spans="1:16" ht="15.75" x14ac:dyDescent="0.25">
      <c r="A838" s="154">
        <v>12</v>
      </c>
      <c r="B838" s="154" t="s">
        <v>3393</v>
      </c>
      <c r="C838" s="168" t="s">
        <v>3304</v>
      </c>
      <c r="D838" s="166" t="s">
        <v>2804</v>
      </c>
      <c r="E838" s="7">
        <v>150000</v>
      </c>
      <c r="F838" s="118"/>
      <c r="G838" s="118"/>
      <c r="H838" s="7">
        <v>150000</v>
      </c>
      <c r="I838" s="118"/>
      <c r="J838" s="159"/>
      <c r="K838" s="159"/>
      <c r="N838" s="159"/>
      <c r="O838" s="118"/>
      <c r="P838" s="118"/>
    </row>
    <row r="839" spans="1:16" ht="15.75" x14ac:dyDescent="0.25">
      <c r="A839" s="154">
        <v>13</v>
      </c>
      <c r="B839" s="154" t="s">
        <v>3394</v>
      </c>
      <c r="C839" s="168" t="s">
        <v>3305</v>
      </c>
      <c r="D839" s="166" t="s">
        <v>2804</v>
      </c>
      <c r="E839" s="7">
        <v>150000</v>
      </c>
      <c r="F839" s="118"/>
      <c r="G839" s="118"/>
      <c r="H839" s="7">
        <v>150000</v>
      </c>
      <c r="I839" s="118"/>
      <c r="J839" s="159"/>
      <c r="K839" s="159"/>
      <c r="N839" s="159"/>
      <c r="O839" s="118"/>
      <c r="P839" s="118"/>
    </row>
    <row r="840" spans="1:16" ht="15.75" x14ac:dyDescent="0.25">
      <c r="A840" s="154">
        <v>14</v>
      </c>
      <c r="B840" s="154" t="s">
        <v>3395</v>
      </c>
      <c r="C840" s="168" t="s">
        <v>3306</v>
      </c>
      <c r="D840" s="166" t="s">
        <v>2804</v>
      </c>
      <c r="E840" s="7">
        <v>150000</v>
      </c>
      <c r="F840" s="118"/>
      <c r="G840" s="118"/>
      <c r="H840" s="7">
        <v>150000</v>
      </c>
      <c r="I840" s="118"/>
      <c r="J840" s="159"/>
      <c r="K840" s="159"/>
      <c r="N840" s="159"/>
      <c r="O840" s="118"/>
      <c r="P840" s="118"/>
    </row>
    <row r="841" spans="1:16" ht="15.75" x14ac:dyDescent="0.25">
      <c r="A841" s="154">
        <v>15</v>
      </c>
      <c r="B841" s="154" t="s">
        <v>3396</v>
      </c>
      <c r="C841" s="168" t="s">
        <v>3307</v>
      </c>
      <c r="D841" s="166" t="s">
        <v>2804</v>
      </c>
      <c r="E841" s="7">
        <v>150000</v>
      </c>
      <c r="F841" s="118"/>
      <c r="G841" s="118"/>
      <c r="H841" s="7">
        <v>150000</v>
      </c>
      <c r="I841" s="118"/>
      <c r="J841" s="159"/>
      <c r="K841" s="159"/>
      <c r="N841" s="159"/>
      <c r="O841" s="118"/>
      <c r="P841" s="118"/>
    </row>
    <row r="842" spans="1:16" ht="15.75" x14ac:dyDescent="0.25">
      <c r="A842" s="154">
        <v>16</v>
      </c>
      <c r="B842" s="154" t="s">
        <v>3397</v>
      </c>
      <c r="C842" s="168" t="s">
        <v>3308</v>
      </c>
      <c r="D842" s="166" t="s">
        <v>2804</v>
      </c>
      <c r="E842" s="7">
        <v>150000</v>
      </c>
      <c r="F842" s="118"/>
      <c r="G842" s="118"/>
      <c r="H842" s="7">
        <v>150000</v>
      </c>
      <c r="I842" s="118"/>
      <c r="J842" s="159"/>
      <c r="K842" s="159"/>
      <c r="N842" s="159"/>
      <c r="O842" s="118"/>
      <c r="P842" s="118"/>
    </row>
    <row r="843" spans="1:16" ht="15.75" x14ac:dyDescent="0.25">
      <c r="A843" s="154">
        <v>17</v>
      </c>
      <c r="B843" s="154" t="s">
        <v>3398</v>
      </c>
      <c r="C843" s="168" t="s">
        <v>3309</v>
      </c>
      <c r="D843" s="166" t="s">
        <v>2804</v>
      </c>
      <c r="E843" s="7">
        <v>150000</v>
      </c>
      <c r="F843" s="118"/>
      <c r="G843" s="118"/>
      <c r="H843" s="7">
        <v>150000</v>
      </c>
      <c r="I843" s="118"/>
      <c r="J843" s="159"/>
      <c r="K843" s="159"/>
      <c r="N843" s="159"/>
      <c r="O843" s="118"/>
      <c r="P843" s="118"/>
    </row>
    <row r="844" spans="1:16" ht="15.75" x14ac:dyDescent="0.25">
      <c r="A844" s="154">
        <v>18</v>
      </c>
      <c r="B844" s="154" t="s">
        <v>3399</v>
      </c>
      <c r="C844" s="168" t="s">
        <v>3310</v>
      </c>
      <c r="D844" s="166" t="s">
        <v>2804</v>
      </c>
      <c r="E844" s="7">
        <v>150000</v>
      </c>
      <c r="F844" s="118"/>
      <c r="G844" s="118"/>
      <c r="H844" s="7">
        <v>150000</v>
      </c>
      <c r="I844" s="118"/>
      <c r="J844" s="159"/>
      <c r="K844" s="159"/>
      <c r="N844" s="159"/>
      <c r="O844" s="118"/>
      <c r="P844" s="118"/>
    </row>
    <row r="845" spans="1:16" ht="15.75" x14ac:dyDescent="0.25">
      <c r="A845" s="154">
        <v>19</v>
      </c>
      <c r="B845" s="154" t="s">
        <v>3400</v>
      </c>
      <c r="C845" s="168" t="s">
        <v>3311</v>
      </c>
      <c r="D845" s="166" t="s">
        <v>2804</v>
      </c>
      <c r="E845" s="7">
        <v>150000</v>
      </c>
      <c r="F845" s="118"/>
      <c r="G845" s="118"/>
      <c r="H845" s="7">
        <v>150000</v>
      </c>
      <c r="I845" s="118"/>
      <c r="J845" s="159"/>
      <c r="K845" s="159"/>
      <c r="N845" s="159"/>
      <c r="O845" s="118"/>
      <c r="P845" s="118"/>
    </row>
    <row r="846" spans="1:16" ht="15.75" x14ac:dyDescent="0.25">
      <c r="A846" s="154">
        <v>20</v>
      </c>
      <c r="B846" s="154" t="s">
        <v>3401</v>
      </c>
      <c r="C846" s="168" t="s">
        <v>3312</v>
      </c>
      <c r="D846" s="166" t="s">
        <v>2804</v>
      </c>
      <c r="E846" s="7">
        <v>150000</v>
      </c>
      <c r="F846" s="118"/>
      <c r="G846" s="118"/>
      <c r="H846" s="7">
        <v>150000</v>
      </c>
      <c r="I846" s="118"/>
      <c r="J846" s="159"/>
      <c r="K846" s="159"/>
      <c r="N846" s="159"/>
      <c r="O846" s="118"/>
      <c r="P846" s="118"/>
    </row>
    <row r="847" spans="1:16" ht="15.75" x14ac:dyDescent="0.25">
      <c r="A847" s="154">
        <v>21</v>
      </c>
      <c r="B847" s="154" t="s">
        <v>3402</v>
      </c>
      <c r="C847" s="168" t="s">
        <v>3313</v>
      </c>
      <c r="D847" s="166" t="s">
        <v>2577</v>
      </c>
      <c r="E847" s="7">
        <v>430000</v>
      </c>
      <c r="F847" s="118"/>
      <c r="G847" s="118"/>
      <c r="H847" s="7">
        <v>430000</v>
      </c>
      <c r="I847" s="118"/>
      <c r="J847" s="159"/>
      <c r="K847" s="159"/>
      <c r="N847" s="159"/>
      <c r="O847" s="118"/>
      <c r="P847" s="118"/>
    </row>
    <row r="848" spans="1:16" ht="15.75" x14ac:dyDescent="0.25">
      <c r="A848" s="154">
        <v>22</v>
      </c>
      <c r="B848" s="154" t="s">
        <v>3403</v>
      </c>
      <c r="C848" s="168" t="s">
        <v>3314</v>
      </c>
      <c r="D848" s="166" t="s">
        <v>2804</v>
      </c>
      <c r="E848" s="7">
        <v>150000</v>
      </c>
      <c r="F848" s="118"/>
      <c r="G848" s="118"/>
      <c r="H848" s="7">
        <v>150000</v>
      </c>
      <c r="I848" s="118"/>
      <c r="J848" s="159"/>
      <c r="K848" s="159"/>
      <c r="N848" s="159"/>
      <c r="O848" s="118"/>
      <c r="P848" s="118"/>
    </row>
    <row r="849" spans="1:16" ht="15.75" x14ac:dyDescent="0.25">
      <c r="A849" s="154">
        <v>23</v>
      </c>
      <c r="B849" s="154" t="s">
        <v>3404</v>
      </c>
      <c r="C849" s="168" t="s">
        <v>3315</v>
      </c>
      <c r="D849" s="166" t="s">
        <v>2577</v>
      </c>
      <c r="E849" s="7">
        <v>430000</v>
      </c>
      <c r="F849" s="118"/>
      <c r="G849" s="118"/>
      <c r="H849" s="7">
        <v>430000</v>
      </c>
      <c r="I849" s="118"/>
      <c r="J849" s="159"/>
      <c r="K849" s="159"/>
      <c r="N849" s="159"/>
      <c r="O849" s="118"/>
      <c r="P849" s="118"/>
    </row>
    <row r="850" spans="1:16" ht="15.75" x14ac:dyDescent="0.25">
      <c r="A850" s="154">
        <v>24</v>
      </c>
      <c r="B850" s="154" t="s">
        <v>3405</v>
      </c>
      <c r="C850" s="168" t="s">
        <v>3316</v>
      </c>
      <c r="D850" s="166" t="s">
        <v>2577</v>
      </c>
      <c r="E850" s="7">
        <v>430000</v>
      </c>
      <c r="F850" s="118"/>
      <c r="G850" s="118"/>
      <c r="H850" s="7">
        <v>430000</v>
      </c>
      <c r="I850" s="118"/>
      <c r="J850" s="159"/>
      <c r="K850" s="159"/>
      <c r="N850" s="159"/>
      <c r="O850" s="118"/>
      <c r="P850" s="118"/>
    </row>
    <row r="851" spans="1:16" ht="15.75" x14ac:dyDescent="0.25">
      <c r="A851" s="154">
        <v>25</v>
      </c>
      <c r="B851" s="154" t="s">
        <v>3406</v>
      </c>
      <c r="C851" s="168" t="s">
        <v>3317</v>
      </c>
      <c r="D851" s="166" t="s">
        <v>2979</v>
      </c>
      <c r="E851" s="7">
        <v>640000</v>
      </c>
      <c r="F851" s="118"/>
      <c r="G851" s="118"/>
      <c r="H851" s="7">
        <v>640000</v>
      </c>
      <c r="I851" s="118"/>
      <c r="J851" s="159"/>
      <c r="K851" s="159"/>
      <c r="N851" s="159"/>
      <c r="O851" s="118"/>
      <c r="P851" s="118"/>
    </row>
    <row r="852" spans="1:16" ht="15.75" x14ac:dyDescent="0.25">
      <c r="A852" s="154">
        <v>26</v>
      </c>
      <c r="B852" s="154" t="s">
        <v>3407</v>
      </c>
      <c r="C852" s="168" t="s">
        <v>3318</v>
      </c>
      <c r="D852" s="166" t="s">
        <v>2804</v>
      </c>
      <c r="E852" s="7">
        <v>150000</v>
      </c>
      <c r="F852" s="118"/>
      <c r="G852" s="118"/>
      <c r="H852" s="7">
        <v>150000</v>
      </c>
      <c r="I852" s="118"/>
      <c r="J852" s="159"/>
      <c r="K852" s="159"/>
      <c r="N852" s="159"/>
      <c r="O852" s="118"/>
      <c r="P852" s="118"/>
    </row>
    <row r="853" spans="1:16" ht="15.75" x14ac:dyDescent="0.25">
      <c r="A853" s="154">
        <v>27</v>
      </c>
      <c r="B853" s="154" t="s">
        <v>3408</v>
      </c>
      <c r="C853" s="168" t="s">
        <v>3319</v>
      </c>
      <c r="D853" s="166" t="s">
        <v>3320</v>
      </c>
      <c r="E853" s="7">
        <v>900000</v>
      </c>
      <c r="F853" s="118"/>
      <c r="G853" s="118"/>
      <c r="H853" s="7">
        <v>900000</v>
      </c>
      <c r="I853" s="118"/>
      <c r="J853" s="159"/>
      <c r="K853" s="159"/>
      <c r="N853" s="159"/>
      <c r="O853" s="118"/>
      <c r="P853" s="118"/>
    </row>
    <row r="854" spans="1:16" ht="15.75" x14ac:dyDescent="0.25">
      <c r="A854" s="154">
        <v>28</v>
      </c>
      <c r="B854" s="154" t="s">
        <v>3409</v>
      </c>
      <c r="C854" s="168" t="s">
        <v>3321</v>
      </c>
      <c r="D854" s="166" t="s">
        <v>2804</v>
      </c>
      <c r="E854" s="7">
        <v>150000</v>
      </c>
      <c r="F854" s="118"/>
      <c r="G854" s="118"/>
      <c r="H854" s="7">
        <v>150000</v>
      </c>
      <c r="I854" s="118"/>
      <c r="J854" s="159"/>
      <c r="K854" s="159"/>
      <c r="N854" s="159"/>
      <c r="O854" s="118"/>
      <c r="P854" s="118"/>
    </row>
    <row r="855" spans="1:16" ht="15.75" x14ac:dyDescent="0.25">
      <c r="A855" s="154">
        <v>29</v>
      </c>
      <c r="B855" s="154" t="s">
        <v>3410</v>
      </c>
      <c r="C855" s="168" t="s">
        <v>3322</v>
      </c>
      <c r="D855" s="166" t="s">
        <v>2804</v>
      </c>
      <c r="E855" s="7">
        <v>150000</v>
      </c>
      <c r="F855" s="118"/>
      <c r="G855" s="118"/>
      <c r="H855" s="7">
        <v>150000</v>
      </c>
      <c r="I855" s="118"/>
      <c r="J855" s="159"/>
      <c r="K855" s="159"/>
      <c r="N855" s="159"/>
      <c r="O855" s="118"/>
      <c r="P855" s="118"/>
    </row>
    <row r="856" spans="1:16" ht="15.75" x14ac:dyDescent="0.25">
      <c r="A856" s="154">
        <v>30</v>
      </c>
      <c r="B856" s="154" t="s">
        <v>3411</v>
      </c>
      <c r="C856" s="168" t="s">
        <v>3323</v>
      </c>
      <c r="D856" s="166" t="s">
        <v>2804</v>
      </c>
      <c r="E856" s="7">
        <v>150000</v>
      </c>
      <c r="F856" s="118"/>
      <c r="G856" s="118"/>
      <c r="H856" s="7">
        <v>150000</v>
      </c>
      <c r="I856" s="118"/>
      <c r="J856" s="159"/>
      <c r="K856" s="159"/>
      <c r="N856" s="159"/>
      <c r="O856" s="118"/>
      <c r="P856" s="118"/>
    </row>
    <row r="857" spans="1:16" ht="15.75" x14ac:dyDescent="0.25">
      <c r="A857" s="154">
        <v>31</v>
      </c>
      <c r="B857" s="154" t="s">
        <v>3412</v>
      </c>
      <c r="C857" s="168" t="s">
        <v>3324</v>
      </c>
      <c r="D857" s="166" t="s">
        <v>2804</v>
      </c>
      <c r="E857" s="7">
        <v>150000</v>
      </c>
      <c r="F857" s="118"/>
      <c r="G857" s="118"/>
      <c r="H857" s="7">
        <v>150000</v>
      </c>
      <c r="I857" s="118"/>
      <c r="J857" s="159"/>
      <c r="K857" s="159"/>
      <c r="N857" s="159"/>
      <c r="O857" s="118"/>
      <c r="P857" s="118"/>
    </row>
    <row r="858" spans="1:16" ht="15.75" x14ac:dyDescent="0.25">
      <c r="A858" s="154">
        <v>32</v>
      </c>
      <c r="B858" s="154" t="s">
        <v>3413</v>
      </c>
      <c r="C858" s="168" t="s">
        <v>3325</v>
      </c>
      <c r="D858" s="166" t="s">
        <v>2804</v>
      </c>
      <c r="E858" s="7">
        <v>150000</v>
      </c>
      <c r="F858" s="118"/>
      <c r="G858" s="118"/>
      <c r="H858" s="7">
        <v>150000</v>
      </c>
      <c r="I858" s="118"/>
      <c r="J858" s="159"/>
      <c r="K858" s="159"/>
      <c r="N858" s="159"/>
      <c r="O858" s="118"/>
      <c r="P858" s="118"/>
    </row>
    <row r="859" spans="1:16" ht="15.75" x14ac:dyDescent="0.25">
      <c r="A859" s="154">
        <v>33</v>
      </c>
      <c r="B859" s="154" t="s">
        <v>3414</v>
      </c>
      <c r="C859" s="168" t="s">
        <v>3326</v>
      </c>
      <c r="D859" s="166" t="s">
        <v>2804</v>
      </c>
      <c r="E859" s="7">
        <v>150000</v>
      </c>
      <c r="F859" s="118"/>
      <c r="G859" s="118"/>
      <c r="H859" s="7">
        <v>150000</v>
      </c>
      <c r="I859" s="118"/>
      <c r="J859" s="159"/>
      <c r="K859" s="159"/>
      <c r="N859" s="159"/>
      <c r="O859" s="118"/>
      <c r="P859" s="118"/>
    </row>
    <row r="860" spans="1:16" ht="15.75" x14ac:dyDescent="0.25">
      <c r="A860" s="154">
        <v>34</v>
      </c>
      <c r="B860" s="154" t="s">
        <v>3415</v>
      </c>
      <c r="C860" s="168" t="s">
        <v>3327</v>
      </c>
      <c r="D860" s="166" t="s">
        <v>2804</v>
      </c>
      <c r="E860" s="7">
        <v>150000</v>
      </c>
      <c r="F860" s="118"/>
      <c r="G860" s="118"/>
      <c r="H860" s="7">
        <v>150000</v>
      </c>
      <c r="I860" s="118"/>
      <c r="J860" s="159"/>
      <c r="K860" s="159"/>
      <c r="N860" s="159"/>
      <c r="O860" s="118"/>
      <c r="P860" s="118"/>
    </row>
    <row r="861" spans="1:16" ht="15.75" x14ac:dyDescent="0.25">
      <c r="A861" s="154">
        <v>35</v>
      </c>
      <c r="B861" s="154" t="s">
        <v>3416</v>
      </c>
      <c r="C861" s="168" t="s">
        <v>2842</v>
      </c>
      <c r="D861" s="166" t="s">
        <v>2804</v>
      </c>
      <c r="E861" s="7">
        <v>150000</v>
      </c>
      <c r="F861" s="118"/>
      <c r="G861" s="118"/>
      <c r="H861" s="7">
        <v>150000</v>
      </c>
      <c r="I861" s="118"/>
      <c r="J861" s="159"/>
      <c r="K861" s="159"/>
      <c r="N861" s="159"/>
      <c r="O861" s="118"/>
      <c r="P861" s="118"/>
    </row>
    <row r="862" spans="1:16" ht="15.75" x14ac:dyDescent="0.25">
      <c r="A862" s="154">
        <v>36</v>
      </c>
      <c r="B862" s="154" t="s">
        <v>3417</v>
      </c>
      <c r="C862" s="168" t="s">
        <v>3328</v>
      </c>
      <c r="D862" s="166" t="s">
        <v>2577</v>
      </c>
      <c r="E862" s="7">
        <v>430000</v>
      </c>
      <c r="F862" s="118"/>
      <c r="G862" s="118"/>
      <c r="H862" s="7">
        <v>430000</v>
      </c>
      <c r="I862" s="118"/>
      <c r="J862" s="159"/>
      <c r="K862" s="159"/>
      <c r="N862" s="159"/>
      <c r="O862" s="118"/>
      <c r="P862" s="118"/>
    </row>
    <row r="863" spans="1:16" ht="15.75" x14ac:dyDescent="0.25">
      <c r="A863" s="154">
        <v>37</v>
      </c>
      <c r="B863" s="154" t="s">
        <v>3418</v>
      </c>
      <c r="C863" s="168" t="s">
        <v>3329</v>
      </c>
      <c r="D863" s="166" t="s">
        <v>2577</v>
      </c>
      <c r="E863" s="7">
        <v>430000</v>
      </c>
      <c r="F863" s="118"/>
      <c r="G863" s="118"/>
      <c r="H863" s="7">
        <v>430000</v>
      </c>
      <c r="I863" s="118"/>
      <c r="J863" s="159"/>
      <c r="K863" s="159"/>
      <c r="N863" s="159"/>
      <c r="O863" s="118"/>
      <c r="P863" s="118"/>
    </row>
    <row r="864" spans="1:16" ht="15.75" x14ac:dyDescent="0.25">
      <c r="A864" s="154">
        <v>38</v>
      </c>
      <c r="B864" s="154" t="s">
        <v>3419</v>
      </c>
      <c r="C864" s="168" t="s">
        <v>3330</v>
      </c>
      <c r="D864" s="166" t="s">
        <v>2577</v>
      </c>
      <c r="E864" s="7">
        <v>430000</v>
      </c>
      <c r="F864" s="118"/>
      <c r="G864" s="118"/>
      <c r="H864" s="7">
        <v>430000</v>
      </c>
      <c r="I864" s="118"/>
      <c r="J864" s="159"/>
      <c r="K864" s="159"/>
      <c r="N864" s="159"/>
      <c r="O864" s="118"/>
      <c r="P864" s="118"/>
    </row>
    <row r="865" spans="1:16" ht="15.75" x14ac:dyDescent="0.25">
      <c r="A865" s="154">
        <v>39</v>
      </c>
      <c r="B865" s="154" t="s">
        <v>3420</v>
      </c>
      <c r="C865" s="168" t="s">
        <v>3331</v>
      </c>
      <c r="D865" s="166" t="s">
        <v>2804</v>
      </c>
      <c r="E865" s="7">
        <v>150000</v>
      </c>
      <c r="F865" s="118"/>
      <c r="G865" s="118"/>
      <c r="H865" s="7">
        <v>150000</v>
      </c>
      <c r="I865" s="118"/>
      <c r="J865" s="159"/>
      <c r="K865" s="159"/>
      <c r="N865" s="159"/>
      <c r="O865" s="118"/>
      <c r="P865" s="118"/>
    </row>
    <row r="866" spans="1:16" ht="15.75" x14ac:dyDescent="0.25">
      <c r="A866" s="154">
        <v>40</v>
      </c>
      <c r="B866" s="154" t="s">
        <v>3421</v>
      </c>
      <c r="C866" s="168" t="s">
        <v>3332</v>
      </c>
      <c r="D866" s="166" t="s">
        <v>2577</v>
      </c>
      <c r="E866" s="7">
        <v>430000</v>
      </c>
      <c r="F866" s="118"/>
      <c r="G866" s="118"/>
      <c r="H866" s="7">
        <v>430000</v>
      </c>
      <c r="I866" s="118"/>
      <c r="J866" s="159"/>
      <c r="K866" s="159"/>
      <c r="N866" s="159"/>
      <c r="O866" s="118"/>
      <c r="P866" s="118"/>
    </row>
    <row r="867" spans="1:16" ht="15.75" x14ac:dyDescent="0.25">
      <c r="A867" s="154">
        <v>41</v>
      </c>
      <c r="B867" s="154" t="s">
        <v>3422</v>
      </c>
      <c r="C867" s="168" t="s">
        <v>3333</v>
      </c>
      <c r="D867" s="170" t="s">
        <v>3334</v>
      </c>
      <c r="E867" s="7">
        <v>790000</v>
      </c>
      <c r="F867" s="118"/>
      <c r="G867" s="118"/>
      <c r="H867" s="7">
        <v>790000</v>
      </c>
      <c r="I867" s="118"/>
      <c r="J867" s="159"/>
      <c r="K867" s="159"/>
      <c r="N867" s="159"/>
      <c r="O867" s="118"/>
      <c r="P867" s="118"/>
    </row>
    <row r="868" spans="1:16" ht="15.75" x14ac:dyDescent="0.25">
      <c r="A868" s="154">
        <v>42</v>
      </c>
      <c r="B868" s="154" t="s">
        <v>3423</v>
      </c>
      <c r="C868" s="172" t="s">
        <v>3335</v>
      </c>
      <c r="D868" s="170" t="s">
        <v>3334</v>
      </c>
      <c r="E868" s="7">
        <v>790000</v>
      </c>
      <c r="F868" s="118"/>
      <c r="G868" s="118"/>
      <c r="H868" s="7">
        <v>790000</v>
      </c>
      <c r="I868" s="118"/>
      <c r="J868" s="159"/>
      <c r="K868" s="159"/>
      <c r="N868" s="159"/>
      <c r="O868" s="118"/>
      <c r="P868" s="118"/>
    </row>
    <row r="869" spans="1:16" ht="15.75" x14ac:dyDescent="0.25">
      <c r="A869" s="154">
        <v>43</v>
      </c>
      <c r="B869" s="154" t="s">
        <v>3424</v>
      </c>
      <c r="C869" s="168" t="s">
        <v>3336</v>
      </c>
      <c r="D869" s="170" t="s">
        <v>3334</v>
      </c>
      <c r="E869" s="7">
        <v>790000</v>
      </c>
      <c r="F869" s="118"/>
      <c r="G869" s="118"/>
      <c r="H869" s="7">
        <v>790000</v>
      </c>
      <c r="I869" s="118"/>
      <c r="J869" s="159"/>
      <c r="K869" s="159"/>
      <c r="N869" s="159"/>
      <c r="O869" s="118"/>
      <c r="P869" s="118"/>
    </row>
    <row r="870" spans="1:16" ht="15.75" x14ac:dyDescent="0.25">
      <c r="A870" s="154">
        <v>44</v>
      </c>
      <c r="B870" s="154" t="s">
        <v>3425</v>
      </c>
      <c r="C870" s="168" t="s">
        <v>3337</v>
      </c>
      <c r="D870" s="170" t="s">
        <v>3334</v>
      </c>
      <c r="E870" s="7">
        <v>790000</v>
      </c>
      <c r="F870" s="118"/>
      <c r="G870" s="118"/>
      <c r="H870" s="7">
        <v>790000</v>
      </c>
      <c r="I870" s="118"/>
      <c r="J870" s="159"/>
      <c r="K870" s="159"/>
      <c r="N870" s="159"/>
      <c r="O870" s="118"/>
      <c r="P870" s="118"/>
    </row>
    <row r="871" spans="1:16" ht="15.75" x14ac:dyDescent="0.25">
      <c r="A871" s="154">
        <v>45</v>
      </c>
      <c r="B871" s="154" t="s">
        <v>3426</v>
      </c>
      <c r="C871" s="172" t="s">
        <v>3335</v>
      </c>
      <c r="D871" s="170" t="s">
        <v>3334</v>
      </c>
      <c r="E871" s="7">
        <v>790000</v>
      </c>
      <c r="F871" s="118"/>
      <c r="G871" s="118"/>
      <c r="H871" s="7">
        <v>790000</v>
      </c>
      <c r="I871" s="118"/>
      <c r="J871" s="159"/>
      <c r="K871" s="159"/>
      <c r="N871" s="159"/>
      <c r="O871" s="118"/>
      <c r="P871" s="118"/>
    </row>
    <row r="872" spans="1:16" ht="15.75" x14ac:dyDescent="0.25">
      <c r="A872" s="154">
        <v>46</v>
      </c>
      <c r="B872" s="154" t="s">
        <v>3427</v>
      </c>
      <c r="C872" s="168" t="s">
        <v>3338</v>
      </c>
      <c r="D872" s="166" t="s">
        <v>2804</v>
      </c>
      <c r="E872" s="7">
        <v>150000</v>
      </c>
      <c r="F872" s="118"/>
      <c r="G872" s="118"/>
      <c r="H872" s="7">
        <v>150000</v>
      </c>
      <c r="I872" s="118"/>
      <c r="J872" s="159"/>
      <c r="K872" s="159"/>
      <c r="N872" s="159"/>
      <c r="O872" s="118"/>
      <c r="P872" s="118"/>
    </row>
    <row r="873" spans="1:16" ht="15.75" x14ac:dyDescent="0.25">
      <c r="A873" s="154">
        <v>47</v>
      </c>
      <c r="B873" s="154" t="s">
        <v>3428</v>
      </c>
      <c r="C873" s="168" t="s">
        <v>3339</v>
      </c>
      <c r="D873" s="166" t="s">
        <v>2577</v>
      </c>
      <c r="E873" s="7">
        <v>430000</v>
      </c>
      <c r="F873" s="118"/>
      <c r="G873" s="118"/>
      <c r="H873" s="7">
        <v>430000</v>
      </c>
      <c r="I873" s="118"/>
      <c r="J873" s="159"/>
      <c r="K873" s="159"/>
      <c r="N873" s="159"/>
      <c r="O873" s="118"/>
      <c r="P873" s="118"/>
    </row>
    <row r="874" spans="1:16" ht="15.75" x14ac:dyDescent="0.25">
      <c r="A874" s="154">
        <v>48</v>
      </c>
      <c r="B874" s="154" t="s">
        <v>3429</v>
      </c>
      <c r="C874" s="168" t="s">
        <v>3340</v>
      </c>
      <c r="D874" s="166" t="s">
        <v>3320</v>
      </c>
      <c r="E874" s="7">
        <v>900000</v>
      </c>
      <c r="F874" s="118"/>
      <c r="G874" s="118"/>
      <c r="H874" s="7">
        <v>900000</v>
      </c>
      <c r="I874" s="118"/>
      <c r="J874" s="159"/>
      <c r="K874" s="159"/>
      <c r="N874" s="159"/>
      <c r="O874" s="118"/>
      <c r="P874" s="118"/>
    </row>
    <row r="875" spans="1:16" ht="15.75" x14ac:dyDescent="0.25">
      <c r="A875" s="154">
        <v>49</v>
      </c>
      <c r="B875" s="154" t="s">
        <v>3430</v>
      </c>
      <c r="C875" s="168" t="s">
        <v>3341</v>
      </c>
      <c r="D875" s="166" t="s">
        <v>2804</v>
      </c>
      <c r="E875" s="7">
        <v>150000</v>
      </c>
      <c r="F875" s="118"/>
      <c r="G875" s="118"/>
      <c r="H875" s="7">
        <v>150000</v>
      </c>
      <c r="I875" s="118"/>
      <c r="J875" s="159"/>
      <c r="K875" s="159"/>
      <c r="N875" s="159"/>
      <c r="O875" s="118"/>
      <c r="P875" s="118"/>
    </row>
    <row r="876" spans="1:16" ht="15.75" x14ac:dyDescent="0.25">
      <c r="A876" s="154">
        <v>50</v>
      </c>
      <c r="B876" s="154" t="s">
        <v>3431</v>
      </c>
      <c r="C876" s="168" t="s">
        <v>3342</v>
      </c>
      <c r="D876" s="166" t="s">
        <v>2804</v>
      </c>
      <c r="E876" s="7">
        <v>150000</v>
      </c>
      <c r="F876" s="118"/>
      <c r="G876" s="118"/>
      <c r="H876" s="7">
        <v>150000</v>
      </c>
      <c r="I876" s="118"/>
      <c r="J876" s="159"/>
      <c r="K876" s="159"/>
      <c r="N876" s="159"/>
      <c r="O876" s="118"/>
      <c r="P876" s="118"/>
    </row>
    <row r="877" spans="1:16" ht="15.75" x14ac:dyDescent="0.25">
      <c r="A877" s="154">
        <v>51</v>
      </c>
      <c r="B877" s="154" t="s">
        <v>3432</v>
      </c>
      <c r="C877" s="168" t="s">
        <v>3343</v>
      </c>
      <c r="D877" s="174" t="s">
        <v>3363</v>
      </c>
      <c r="E877" s="7">
        <v>1720000</v>
      </c>
      <c r="F877" s="118"/>
      <c r="G877" s="118"/>
      <c r="H877" s="7">
        <v>1720000</v>
      </c>
      <c r="I877" s="118"/>
      <c r="J877" s="159"/>
      <c r="K877" s="159"/>
      <c r="N877" s="159"/>
      <c r="O877" s="118"/>
      <c r="P877" s="118"/>
    </row>
    <row r="878" spans="1:16" ht="15.75" x14ac:dyDescent="0.25">
      <c r="A878" s="154">
        <v>52</v>
      </c>
      <c r="B878" s="154" t="s">
        <v>3433</v>
      </c>
      <c r="C878" s="168" t="s">
        <v>3344</v>
      </c>
      <c r="D878" s="166" t="s">
        <v>2804</v>
      </c>
      <c r="E878" s="7">
        <v>150000</v>
      </c>
      <c r="F878" s="118"/>
      <c r="G878" s="118"/>
      <c r="H878" s="7">
        <v>150000</v>
      </c>
      <c r="I878" s="118"/>
      <c r="J878" s="159"/>
      <c r="K878" s="159"/>
      <c r="N878" s="159"/>
      <c r="O878" s="118"/>
      <c r="P878" s="118"/>
    </row>
    <row r="879" spans="1:16" ht="15.75" x14ac:dyDescent="0.25">
      <c r="A879" s="154">
        <v>53</v>
      </c>
      <c r="B879" s="154" t="s">
        <v>3434</v>
      </c>
      <c r="C879" s="168" t="s">
        <v>3343</v>
      </c>
      <c r="D879" s="166" t="s">
        <v>2804</v>
      </c>
      <c r="E879" s="7">
        <v>150000</v>
      </c>
      <c r="F879" s="118"/>
      <c r="G879" s="118"/>
      <c r="H879" s="7">
        <v>150000</v>
      </c>
      <c r="I879" s="118"/>
      <c r="J879" s="159"/>
      <c r="K879" s="159"/>
      <c r="N879" s="159"/>
      <c r="O879" s="118"/>
      <c r="P879" s="118"/>
    </row>
    <row r="880" spans="1:16" ht="15.75" x14ac:dyDescent="0.25">
      <c r="A880" s="154">
        <v>54</v>
      </c>
      <c r="B880" s="154" t="s">
        <v>3435</v>
      </c>
      <c r="C880" s="168" t="s">
        <v>3345</v>
      </c>
      <c r="D880" s="166" t="s">
        <v>2804</v>
      </c>
      <c r="E880" s="7">
        <v>150000</v>
      </c>
      <c r="F880" s="118"/>
      <c r="G880" s="118"/>
      <c r="H880" s="7">
        <v>150000</v>
      </c>
      <c r="I880" s="118"/>
      <c r="J880" s="159"/>
      <c r="K880" s="159"/>
      <c r="N880" s="159"/>
      <c r="O880" s="118"/>
      <c r="P880" s="118"/>
    </row>
    <row r="881" spans="1:16" ht="15.75" x14ac:dyDescent="0.25">
      <c r="A881" s="154">
        <v>55</v>
      </c>
      <c r="B881" s="154" t="s">
        <v>3436</v>
      </c>
      <c r="C881" s="168" t="s">
        <v>3346</v>
      </c>
      <c r="D881" s="166" t="s">
        <v>2804</v>
      </c>
      <c r="E881" s="7">
        <v>150000</v>
      </c>
      <c r="F881" s="118"/>
      <c r="G881" s="118"/>
      <c r="H881" s="7">
        <v>150000</v>
      </c>
      <c r="I881" s="118"/>
      <c r="J881" s="159"/>
      <c r="K881" s="159"/>
      <c r="N881" s="159"/>
      <c r="O881" s="118"/>
      <c r="P881" s="118"/>
    </row>
    <row r="882" spans="1:16" ht="15.75" x14ac:dyDescent="0.25">
      <c r="A882" s="154">
        <v>56</v>
      </c>
      <c r="B882" s="154" t="s">
        <v>3437</v>
      </c>
      <c r="C882" s="168" t="s">
        <v>3347</v>
      </c>
      <c r="D882" s="166" t="s">
        <v>2804</v>
      </c>
      <c r="E882" s="7">
        <v>150000</v>
      </c>
      <c r="F882" s="118"/>
      <c r="G882" s="118"/>
      <c r="H882" s="7">
        <v>150000</v>
      </c>
      <c r="I882" s="118"/>
      <c r="J882" s="159"/>
      <c r="K882" s="159"/>
      <c r="N882" s="159"/>
      <c r="O882" s="118"/>
      <c r="P882" s="118"/>
    </row>
    <row r="883" spans="1:16" ht="15.75" x14ac:dyDescent="0.25">
      <c r="A883" s="154">
        <v>57</v>
      </c>
      <c r="B883" s="154" t="s">
        <v>3438</v>
      </c>
      <c r="C883" s="168" t="s">
        <v>3348</v>
      </c>
      <c r="D883" s="166" t="s">
        <v>2804</v>
      </c>
      <c r="E883" s="7">
        <v>150000</v>
      </c>
      <c r="F883" s="118"/>
      <c r="G883" s="118"/>
      <c r="H883" s="7">
        <v>150000</v>
      </c>
      <c r="I883" s="118"/>
      <c r="J883" s="159"/>
      <c r="K883" s="159"/>
      <c r="N883" s="159"/>
      <c r="O883" s="118"/>
      <c r="P883" s="118"/>
    </row>
    <row r="884" spans="1:16" ht="15.75" x14ac:dyDescent="0.25">
      <c r="A884" s="154">
        <v>58</v>
      </c>
      <c r="B884" s="154" t="s">
        <v>3439</v>
      </c>
      <c r="C884" s="168" t="s">
        <v>3349</v>
      </c>
      <c r="D884" s="166" t="s">
        <v>2804</v>
      </c>
      <c r="E884" s="7">
        <v>150000</v>
      </c>
      <c r="F884" s="118"/>
      <c r="G884" s="118"/>
      <c r="H884" s="7">
        <v>150000</v>
      </c>
      <c r="I884" s="118"/>
      <c r="J884" s="159"/>
      <c r="K884" s="159"/>
      <c r="N884" s="159"/>
      <c r="O884" s="118"/>
      <c r="P884" s="118"/>
    </row>
    <row r="885" spans="1:16" ht="15.75" x14ac:dyDescent="0.25">
      <c r="A885" s="154">
        <v>59</v>
      </c>
      <c r="B885" s="154" t="s">
        <v>3440</v>
      </c>
      <c r="C885" s="168" t="s">
        <v>3350</v>
      </c>
      <c r="D885" s="166" t="s">
        <v>2804</v>
      </c>
      <c r="E885" s="7">
        <v>150000</v>
      </c>
      <c r="F885" s="118"/>
      <c r="G885" s="118"/>
      <c r="H885" s="7">
        <v>150000</v>
      </c>
      <c r="I885" s="118"/>
      <c r="J885" s="159"/>
      <c r="K885" s="159"/>
      <c r="N885" s="159"/>
      <c r="O885" s="118"/>
      <c r="P885" s="118"/>
    </row>
    <row r="886" spans="1:16" ht="15.75" x14ac:dyDescent="0.25">
      <c r="A886" s="154">
        <v>60</v>
      </c>
      <c r="B886" s="154" t="s">
        <v>3441</v>
      </c>
      <c r="C886" s="168" t="s">
        <v>3351</v>
      </c>
      <c r="D886" s="166" t="s">
        <v>2804</v>
      </c>
      <c r="E886" s="7">
        <v>150000</v>
      </c>
      <c r="F886" s="118"/>
      <c r="G886" s="118"/>
      <c r="H886" s="7">
        <v>150000</v>
      </c>
      <c r="I886" s="118"/>
      <c r="J886" s="159"/>
      <c r="K886" s="159"/>
      <c r="N886" s="159"/>
      <c r="O886" s="118"/>
      <c r="P886" s="118"/>
    </row>
    <row r="887" spans="1:16" ht="15.75" x14ac:dyDescent="0.25">
      <c r="A887" s="154">
        <v>61</v>
      </c>
      <c r="B887" s="154" t="s">
        <v>3442</v>
      </c>
      <c r="C887" s="168" t="s">
        <v>3352</v>
      </c>
      <c r="D887" s="166" t="s">
        <v>2804</v>
      </c>
      <c r="E887" s="7">
        <v>150000</v>
      </c>
      <c r="F887" s="118"/>
      <c r="G887" s="118"/>
      <c r="H887" s="7">
        <v>150000</v>
      </c>
      <c r="I887" s="118"/>
      <c r="J887" s="159"/>
      <c r="K887" s="159"/>
      <c r="N887" s="159"/>
      <c r="O887" s="118"/>
      <c r="P887" s="118"/>
    </row>
    <row r="888" spans="1:16" ht="15.75" x14ac:dyDescent="0.25">
      <c r="A888" s="154">
        <v>62</v>
      </c>
      <c r="B888" s="154" t="s">
        <v>3443</v>
      </c>
      <c r="C888" s="168" t="s">
        <v>3353</v>
      </c>
      <c r="D888" s="170" t="s">
        <v>3334</v>
      </c>
      <c r="E888" s="7">
        <v>790000</v>
      </c>
      <c r="F888" s="118"/>
      <c r="G888" s="118"/>
      <c r="H888" s="7">
        <v>790000</v>
      </c>
      <c r="I888" s="118"/>
      <c r="J888" s="159"/>
      <c r="K888" s="159"/>
      <c r="N888" s="159"/>
      <c r="O888" s="118"/>
      <c r="P888" s="118"/>
    </row>
    <row r="889" spans="1:16" ht="15.75" x14ac:dyDescent="0.25">
      <c r="A889" s="154">
        <v>63</v>
      </c>
      <c r="B889" s="154" t="s">
        <v>3444</v>
      </c>
      <c r="C889" s="168" t="s">
        <v>3354</v>
      </c>
      <c r="D889" s="166" t="s">
        <v>3355</v>
      </c>
      <c r="E889" s="7">
        <v>935000</v>
      </c>
      <c r="F889" s="118"/>
      <c r="G889" s="7">
        <v>935000</v>
      </c>
      <c r="H889" s="118"/>
      <c r="I889" s="118"/>
      <c r="J889" s="159"/>
      <c r="K889" s="159"/>
      <c r="N889" s="159"/>
      <c r="O889" s="118"/>
      <c r="P889" s="118"/>
    </row>
    <row r="890" spans="1:16" ht="15.75" x14ac:dyDescent="0.25">
      <c r="A890" s="154">
        <v>64</v>
      </c>
      <c r="B890" s="154" t="s">
        <v>3445</v>
      </c>
      <c r="C890" s="168" t="s">
        <v>3356</v>
      </c>
      <c r="D890" s="166" t="s">
        <v>3355</v>
      </c>
      <c r="E890" s="7">
        <v>935000</v>
      </c>
      <c r="F890" s="118"/>
      <c r="G890" s="7">
        <v>935000</v>
      </c>
      <c r="H890" s="118"/>
      <c r="I890" s="118"/>
      <c r="J890" s="159"/>
      <c r="K890" s="159"/>
      <c r="N890" s="159"/>
      <c r="O890" s="118"/>
      <c r="P890" s="118"/>
    </row>
    <row r="891" spans="1:16" ht="15.75" x14ac:dyDescent="0.25">
      <c r="A891" s="154">
        <v>65</v>
      </c>
      <c r="B891" s="154" t="s">
        <v>3446</v>
      </c>
      <c r="C891" s="172" t="s">
        <v>3357</v>
      </c>
      <c r="D891" s="166" t="s">
        <v>1002</v>
      </c>
      <c r="E891" s="7">
        <v>210000</v>
      </c>
      <c r="F891" s="118"/>
      <c r="G891" s="7">
        <v>210000</v>
      </c>
      <c r="H891" s="118"/>
      <c r="I891" s="118"/>
      <c r="J891" s="159"/>
      <c r="K891" s="159"/>
      <c r="N891" s="159"/>
      <c r="O891" s="118"/>
      <c r="P891" s="118"/>
    </row>
    <row r="892" spans="1:16" ht="15.75" x14ac:dyDescent="0.25">
      <c r="A892" s="154">
        <v>66</v>
      </c>
      <c r="B892" s="154" t="s">
        <v>3447</v>
      </c>
      <c r="C892" s="172" t="s">
        <v>3358</v>
      </c>
      <c r="D892" s="166" t="s">
        <v>2577</v>
      </c>
      <c r="E892" s="7">
        <v>430000</v>
      </c>
      <c r="F892" s="118"/>
      <c r="G892" s="7">
        <v>430000</v>
      </c>
      <c r="H892" s="118"/>
      <c r="I892" s="118"/>
      <c r="J892" s="159"/>
      <c r="K892" s="159"/>
      <c r="N892" s="159"/>
      <c r="O892" s="118"/>
      <c r="P892" s="118"/>
    </row>
    <row r="893" spans="1:16" ht="15.75" x14ac:dyDescent="0.25">
      <c r="A893" s="154">
        <v>67</v>
      </c>
      <c r="B893" s="154" t="s">
        <v>3448</v>
      </c>
      <c r="C893" s="168" t="s">
        <v>3359</v>
      </c>
      <c r="D893" s="166" t="s">
        <v>1002</v>
      </c>
      <c r="E893" s="7">
        <v>210000</v>
      </c>
      <c r="F893" s="118"/>
      <c r="G893" s="7">
        <v>210000</v>
      </c>
      <c r="H893" s="118"/>
      <c r="I893" s="118"/>
      <c r="J893" s="159"/>
      <c r="K893" s="159"/>
      <c r="N893" s="159"/>
      <c r="O893" s="118"/>
      <c r="P893" s="118"/>
    </row>
    <row r="894" spans="1:16" ht="15.75" x14ac:dyDescent="0.25">
      <c r="A894" s="154">
        <v>68</v>
      </c>
      <c r="B894" s="154" t="s">
        <v>3449</v>
      </c>
      <c r="C894" s="168" t="s">
        <v>3360</v>
      </c>
      <c r="D894" s="166" t="s">
        <v>3355</v>
      </c>
      <c r="E894" s="7">
        <v>935000</v>
      </c>
      <c r="F894" s="118"/>
      <c r="G894" s="7">
        <v>935000</v>
      </c>
      <c r="H894" s="118"/>
      <c r="I894" s="118"/>
      <c r="J894" s="159"/>
      <c r="K894" s="159"/>
      <c r="N894" s="159"/>
      <c r="O894" s="118"/>
      <c r="P894" s="118"/>
    </row>
    <row r="895" spans="1:16" ht="15.75" x14ac:dyDescent="0.25">
      <c r="A895" s="154">
        <v>69</v>
      </c>
      <c r="B895" s="154" t="s">
        <v>3450</v>
      </c>
      <c r="C895" s="168" t="s">
        <v>3361</v>
      </c>
      <c r="D895" s="166" t="s">
        <v>2577</v>
      </c>
      <c r="E895" s="7">
        <v>430000</v>
      </c>
      <c r="F895" s="118"/>
      <c r="G895" s="7">
        <v>430000</v>
      </c>
      <c r="H895" s="118"/>
      <c r="I895" s="118"/>
      <c r="J895" s="159"/>
      <c r="K895" s="159"/>
      <c r="N895" s="159"/>
      <c r="O895" s="118"/>
      <c r="P895" s="118"/>
    </row>
    <row r="896" spans="1:16" ht="15.75" x14ac:dyDescent="0.25">
      <c r="A896" s="154">
        <v>70</v>
      </c>
      <c r="B896" s="154" t="s">
        <v>3451</v>
      </c>
      <c r="C896" s="168" t="s">
        <v>3362</v>
      </c>
      <c r="D896" s="174" t="s">
        <v>3363</v>
      </c>
      <c r="E896" s="7">
        <v>1720000</v>
      </c>
      <c r="F896" s="118"/>
      <c r="G896" s="7">
        <v>1720000</v>
      </c>
      <c r="H896" s="118"/>
      <c r="I896" s="118"/>
      <c r="J896" s="159"/>
      <c r="K896" s="159"/>
      <c r="N896" s="159"/>
      <c r="O896" s="118"/>
      <c r="P896" s="118"/>
    </row>
    <row r="897" spans="1:16" ht="15.75" x14ac:dyDescent="0.25">
      <c r="A897" s="154">
        <v>71</v>
      </c>
      <c r="B897" s="154" t="s">
        <v>3452</v>
      </c>
      <c r="C897" s="168" t="s">
        <v>3364</v>
      </c>
      <c r="D897" s="166" t="s">
        <v>3365</v>
      </c>
      <c r="E897" s="7">
        <v>935000</v>
      </c>
      <c r="F897" s="118"/>
      <c r="G897" s="7">
        <v>935000</v>
      </c>
      <c r="H897" s="118"/>
      <c r="I897" s="118"/>
      <c r="J897" s="159"/>
      <c r="K897" s="159"/>
      <c r="N897" s="159"/>
      <c r="O897" s="118"/>
      <c r="P897" s="118"/>
    </row>
    <row r="898" spans="1:16" ht="15.75" x14ac:dyDescent="0.25">
      <c r="A898" s="154">
        <v>72</v>
      </c>
      <c r="B898" s="154" t="s">
        <v>3453</v>
      </c>
      <c r="C898" s="168" t="s">
        <v>3366</v>
      </c>
      <c r="D898" s="166" t="s">
        <v>3365</v>
      </c>
      <c r="E898" s="7">
        <v>935000</v>
      </c>
      <c r="F898" s="118"/>
      <c r="G898" s="7">
        <v>935000</v>
      </c>
      <c r="H898" s="118"/>
      <c r="I898" s="118"/>
      <c r="J898" s="159"/>
      <c r="K898" s="159"/>
      <c r="N898" s="159"/>
      <c r="O898" s="118"/>
      <c r="P898" s="118"/>
    </row>
    <row r="899" spans="1:16" ht="15.75" x14ac:dyDescent="0.25">
      <c r="A899" s="154">
        <v>73</v>
      </c>
      <c r="B899" s="154" t="s">
        <v>3454</v>
      </c>
      <c r="C899" s="168" t="s">
        <v>3367</v>
      </c>
      <c r="D899" s="166" t="s">
        <v>3365</v>
      </c>
      <c r="E899" s="7">
        <v>935000</v>
      </c>
      <c r="F899" s="118"/>
      <c r="G899" s="7">
        <v>935000</v>
      </c>
      <c r="H899" s="118"/>
      <c r="I899" s="118"/>
      <c r="J899" s="159"/>
      <c r="K899" s="159"/>
      <c r="N899" s="159"/>
      <c r="O899" s="118"/>
      <c r="P899" s="118"/>
    </row>
    <row r="900" spans="1:16" ht="15.75" x14ac:dyDescent="0.25">
      <c r="A900" s="154">
        <v>74</v>
      </c>
      <c r="B900" s="154" t="s">
        <v>3455</v>
      </c>
      <c r="C900" s="168" t="s">
        <v>2801</v>
      </c>
      <c r="D900" s="166" t="s">
        <v>2577</v>
      </c>
      <c r="E900" s="7">
        <v>430000</v>
      </c>
      <c r="F900" s="118"/>
      <c r="G900" s="7">
        <v>430000</v>
      </c>
      <c r="H900" s="118"/>
      <c r="I900" s="118"/>
      <c r="J900" s="159"/>
      <c r="K900" s="159"/>
      <c r="N900" s="159"/>
      <c r="O900" s="118"/>
      <c r="P900" s="118"/>
    </row>
    <row r="901" spans="1:16" ht="15.75" x14ac:dyDescent="0.25">
      <c r="A901" s="154">
        <v>75</v>
      </c>
      <c r="B901" s="154" t="s">
        <v>3456</v>
      </c>
      <c r="C901" s="168" t="s">
        <v>3368</v>
      </c>
      <c r="D901" s="166" t="s">
        <v>3355</v>
      </c>
      <c r="E901" s="7">
        <v>935000</v>
      </c>
      <c r="F901" s="169">
        <f>SUM(E889:E901)</f>
        <v>9975000</v>
      </c>
      <c r="G901" s="7">
        <v>935000</v>
      </c>
      <c r="H901" s="118"/>
      <c r="I901" s="118"/>
      <c r="J901" s="159"/>
      <c r="K901" s="159"/>
      <c r="N901" s="159"/>
      <c r="O901" s="118"/>
      <c r="P901" s="118"/>
    </row>
    <row r="902" spans="1:16" ht="15.75" x14ac:dyDescent="0.25">
      <c r="A902" s="154">
        <v>76</v>
      </c>
      <c r="B902" s="154" t="s">
        <v>3457</v>
      </c>
      <c r="C902" s="168" t="s">
        <v>3294</v>
      </c>
      <c r="D902" s="166" t="s">
        <v>1848</v>
      </c>
      <c r="E902" s="7">
        <v>150000</v>
      </c>
      <c r="F902" s="118"/>
      <c r="G902" s="118"/>
      <c r="H902" s="7">
        <v>150000</v>
      </c>
      <c r="I902" s="118"/>
      <c r="J902" s="159"/>
      <c r="K902" s="159"/>
      <c r="N902" s="159"/>
      <c r="O902" s="118"/>
      <c r="P902" s="118"/>
    </row>
    <row r="903" spans="1:16" ht="15.75" x14ac:dyDescent="0.25">
      <c r="A903" s="154">
        <v>77</v>
      </c>
      <c r="B903" s="154" t="s">
        <v>3458</v>
      </c>
      <c r="C903" s="168" t="s">
        <v>3369</v>
      </c>
      <c r="D903" s="166" t="s">
        <v>2577</v>
      </c>
      <c r="E903" s="7">
        <v>430000</v>
      </c>
      <c r="F903" s="118"/>
      <c r="G903" s="7">
        <v>430000</v>
      </c>
      <c r="H903" s="175">
        <f>SUM(H828:H902)</f>
        <v>23550000</v>
      </c>
      <c r="I903" s="118"/>
      <c r="J903" s="159"/>
      <c r="K903" s="159"/>
      <c r="N903" s="159"/>
      <c r="O903" s="118"/>
      <c r="P903" s="118"/>
    </row>
    <row r="904" spans="1:16" ht="15.75" x14ac:dyDescent="0.25">
      <c r="A904" s="154">
        <v>78</v>
      </c>
      <c r="B904" s="154" t="s">
        <v>3459</v>
      </c>
      <c r="C904" s="168" t="s">
        <v>3370</v>
      </c>
      <c r="D904" s="166" t="s">
        <v>2577</v>
      </c>
      <c r="E904" s="7">
        <v>430000</v>
      </c>
      <c r="F904" s="118"/>
      <c r="G904" s="7">
        <v>430000</v>
      </c>
      <c r="H904" s="118"/>
      <c r="I904" s="118"/>
      <c r="J904" s="159"/>
      <c r="K904" s="159"/>
      <c r="N904" s="159"/>
      <c r="O904" s="118"/>
      <c r="P904" s="118"/>
    </row>
    <row r="905" spans="1:16" ht="15.75" x14ac:dyDescent="0.25">
      <c r="A905" s="154">
        <v>79</v>
      </c>
      <c r="B905" s="154" t="s">
        <v>3460</v>
      </c>
      <c r="C905" s="168" t="s">
        <v>2978</v>
      </c>
      <c r="D905" s="166" t="s">
        <v>2577</v>
      </c>
      <c r="E905" s="7">
        <v>430000</v>
      </c>
      <c r="F905" s="118"/>
      <c r="G905" s="7">
        <v>430000</v>
      </c>
      <c r="H905" s="118"/>
      <c r="I905" s="118"/>
      <c r="J905" s="159"/>
      <c r="K905" s="159"/>
      <c r="N905" s="159"/>
      <c r="O905" s="118"/>
      <c r="P905" s="118"/>
    </row>
    <row r="906" spans="1:16" ht="15.75" x14ac:dyDescent="0.25">
      <c r="A906" s="154">
        <v>80</v>
      </c>
      <c r="B906" s="154" t="s">
        <v>3461</v>
      </c>
      <c r="C906" s="168" t="s">
        <v>3371</v>
      </c>
      <c r="D906" s="166" t="s">
        <v>2577</v>
      </c>
      <c r="E906" s="7">
        <v>430000</v>
      </c>
      <c r="F906" s="118"/>
      <c r="G906" s="7">
        <v>430000</v>
      </c>
      <c r="H906" s="118"/>
      <c r="I906" s="118"/>
      <c r="J906" s="159"/>
      <c r="K906" s="159"/>
      <c r="N906" s="159"/>
      <c r="O906" s="118"/>
      <c r="P906" s="118"/>
    </row>
    <row r="907" spans="1:16" ht="15.75" x14ac:dyDescent="0.25">
      <c r="A907" s="154">
        <v>81</v>
      </c>
      <c r="B907" s="154" t="s">
        <v>3462</v>
      </c>
      <c r="C907" s="168" t="s">
        <v>3372</v>
      </c>
      <c r="D907" s="166" t="s">
        <v>2577</v>
      </c>
      <c r="E907" s="7">
        <v>430000</v>
      </c>
      <c r="F907" s="118"/>
      <c r="G907" s="7">
        <v>430000</v>
      </c>
      <c r="H907" s="118"/>
      <c r="I907" s="118"/>
      <c r="J907" s="159"/>
      <c r="K907" s="159"/>
      <c r="N907" s="159"/>
      <c r="O907" s="118"/>
      <c r="P907" s="118"/>
    </row>
    <row r="908" spans="1:16" ht="15.75" x14ac:dyDescent="0.25">
      <c r="A908" s="154">
        <v>82</v>
      </c>
      <c r="B908" s="154" t="s">
        <v>3463</v>
      </c>
      <c r="C908" s="168" t="s">
        <v>3373</v>
      </c>
      <c r="D908" s="166" t="s">
        <v>2979</v>
      </c>
      <c r="E908" s="7">
        <v>640000</v>
      </c>
      <c r="F908" s="118"/>
      <c r="G908" s="7">
        <v>640000</v>
      </c>
      <c r="H908" s="118"/>
      <c r="I908" s="118"/>
      <c r="J908" s="159"/>
      <c r="K908" s="159"/>
      <c r="N908" s="159"/>
      <c r="O908" s="118"/>
      <c r="P908" s="118"/>
    </row>
    <row r="909" spans="1:16" ht="15.75" x14ac:dyDescent="0.25">
      <c r="A909" s="154">
        <v>83</v>
      </c>
      <c r="B909" s="154" t="s">
        <v>3464</v>
      </c>
      <c r="C909" s="168" t="s">
        <v>2537</v>
      </c>
      <c r="D909" s="166" t="s">
        <v>2979</v>
      </c>
      <c r="E909" s="7">
        <v>640000</v>
      </c>
      <c r="F909" s="118"/>
      <c r="G909" s="7">
        <v>640000</v>
      </c>
      <c r="H909" s="118"/>
      <c r="I909" s="118"/>
      <c r="J909" s="159"/>
      <c r="K909" s="159"/>
      <c r="N909" s="159"/>
      <c r="O909" s="118"/>
      <c r="P909" s="118"/>
    </row>
    <row r="910" spans="1:16" ht="15.75" x14ac:dyDescent="0.25">
      <c r="A910" s="154">
        <v>84</v>
      </c>
      <c r="B910" s="154" t="s">
        <v>3465</v>
      </c>
      <c r="C910" s="168" t="s">
        <v>3374</v>
      </c>
      <c r="D910" s="166" t="s">
        <v>2577</v>
      </c>
      <c r="E910" s="7">
        <v>430000</v>
      </c>
      <c r="F910" s="118"/>
      <c r="G910" s="7">
        <v>430000</v>
      </c>
      <c r="H910" s="118"/>
      <c r="I910" s="118"/>
      <c r="J910" s="159"/>
      <c r="K910" s="159"/>
      <c r="N910" s="159"/>
      <c r="O910" s="118"/>
      <c r="P910" s="118"/>
    </row>
    <row r="911" spans="1:16" ht="15.75" x14ac:dyDescent="0.25">
      <c r="A911" s="154">
        <v>85</v>
      </c>
      <c r="B911" s="154" t="s">
        <v>3466</v>
      </c>
      <c r="C911" s="168" t="s">
        <v>3375</v>
      </c>
      <c r="D911" s="166" t="s">
        <v>2577</v>
      </c>
      <c r="E911" s="7">
        <v>430000</v>
      </c>
      <c r="F911" s="118"/>
      <c r="G911" s="7">
        <v>430000</v>
      </c>
      <c r="H911" s="118"/>
      <c r="I911" s="118"/>
      <c r="J911" s="159"/>
      <c r="K911" s="159"/>
      <c r="N911" s="159"/>
      <c r="O911" s="118"/>
      <c r="P911" s="118"/>
    </row>
    <row r="912" spans="1:16" ht="15.75" x14ac:dyDescent="0.25">
      <c r="A912" s="154">
        <v>86</v>
      </c>
      <c r="B912" s="154" t="s">
        <v>3467</v>
      </c>
      <c r="C912" s="168" t="s">
        <v>3376</v>
      </c>
      <c r="D912" s="166" t="s">
        <v>2577</v>
      </c>
      <c r="E912" s="7">
        <v>430000</v>
      </c>
      <c r="F912" s="118"/>
      <c r="G912" s="7">
        <v>430000</v>
      </c>
      <c r="H912" s="118"/>
      <c r="I912" s="118"/>
      <c r="J912" s="159"/>
      <c r="K912" s="159"/>
      <c r="N912" s="159"/>
      <c r="O912" s="118"/>
      <c r="P912" s="118"/>
    </row>
    <row r="913" spans="1:16" ht="15.75" x14ac:dyDescent="0.25">
      <c r="A913" s="154">
        <v>87</v>
      </c>
      <c r="B913" s="154" t="s">
        <v>3468</v>
      </c>
      <c r="C913" s="168" t="s">
        <v>3377</v>
      </c>
      <c r="D913" s="166" t="s">
        <v>2577</v>
      </c>
      <c r="E913" s="7">
        <v>430000</v>
      </c>
      <c r="F913" s="118"/>
      <c r="G913" s="7">
        <v>430000</v>
      </c>
      <c r="H913" s="118"/>
      <c r="I913" s="118"/>
      <c r="J913" s="159"/>
      <c r="K913" s="159"/>
      <c r="N913" s="159"/>
      <c r="O913" s="118"/>
      <c r="P913" s="118"/>
    </row>
    <row r="914" spans="1:16" ht="15.75" x14ac:dyDescent="0.25">
      <c r="A914" s="154">
        <v>88</v>
      </c>
      <c r="B914" s="154" t="s">
        <v>3469</v>
      </c>
      <c r="C914" s="168" t="s">
        <v>3378</v>
      </c>
      <c r="D914" s="170" t="s">
        <v>3334</v>
      </c>
      <c r="E914" s="7">
        <v>790000</v>
      </c>
      <c r="F914" s="118"/>
      <c r="G914" s="7">
        <v>790000</v>
      </c>
      <c r="H914" s="118"/>
      <c r="I914" s="118"/>
      <c r="J914" s="159"/>
      <c r="K914" s="159"/>
      <c r="N914" s="159"/>
      <c r="O914" s="118"/>
      <c r="P914" s="118"/>
    </row>
    <row r="915" spans="1:16" ht="15.75" x14ac:dyDescent="0.25">
      <c r="A915" s="154">
        <v>89</v>
      </c>
      <c r="B915" s="154" t="s">
        <v>3470</v>
      </c>
      <c r="C915" s="168" t="s">
        <v>3379</v>
      </c>
      <c r="D915" s="170" t="s">
        <v>3334</v>
      </c>
      <c r="E915" s="7">
        <v>790000</v>
      </c>
      <c r="F915" s="118"/>
      <c r="G915" s="7">
        <v>790000</v>
      </c>
      <c r="H915" s="118"/>
      <c r="I915" s="118"/>
      <c r="J915" s="159"/>
      <c r="K915" s="159"/>
      <c r="N915" s="159"/>
      <c r="O915" s="118"/>
      <c r="P915" s="118"/>
    </row>
    <row r="916" spans="1:16" ht="15.75" x14ac:dyDescent="0.25">
      <c r="A916" s="154">
        <v>90</v>
      </c>
      <c r="B916" s="154" t="s">
        <v>3471</v>
      </c>
      <c r="C916" s="168" t="s">
        <v>3380</v>
      </c>
      <c r="D916" s="166" t="s">
        <v>2577</v>
      </c>
      <c r="E916" s="7">
        <v>430000</v>
      </c>
      <c r="F916" s="118"/>
      <c r="G916" s="7">
        <v>430000</v>
      </c>
      <c r="H916" s="118"/>
      <c r="I916" s="118"/>
      <c r="J916" s="159"/>
      <c r="K916" s="159"/>
      <c r="N916" s="159"/>
      <c r="O916" s="118"/>
      <c r="P916" s="118"/>
    </row>
    <row r="917" spans="1:16" ht="15.75" x14ac:dyDescent="0.25">
      <c r="A917" s="154">
        <v>91</v>
      </c>
      <c r="B917" s="154" t="s">
        <v>3472</v>
      </c>
      <c r="C917" s="168" t="s">
        <v>3381</v>
      </c>
      <c r="D917" s="166" t="s">
        <v>3484</v>
      </c>
      <c r="E917" s="7">
        <v>560000</v>
      </c>
      <c r="F917" s="118"/>
      <c r="G917" s="7">
        <v>560000</v>
      </c>
      <c r="H917" s="118"/>
      <c r="I917" s="118"/>
      <c r="J917" s="159"/>
      <c r="K917" s="159"/>
      <c r="N917" s="159"/>
      <c r="O917" s="118"/>
      <c r="P917" s="118"/>
    </row>
    <row r="918" spans="1:16" ht="15.75" x14ac:dyDescent="0.25">
      <c r="A918" s="154">
        <v>92</v>
      </c>
      <c r="B918" s="154" t="s">
        <v>3473</v>
      </c>
      <c r="C918" s="119" t="s">
        <v>3381</v>
      </c>
      <c r="D918" s="166" t="s">
        <v>3490</v>
      </c>
      <c r="E918" s="7">
        <v>230000</v>
      </c>
      <c r="F918" s="118"/>
      <c r="G918" s="7">
        <v>230000</v>
      </c>
      <c r="H918" s="118"/>
      <c r="I918" s="118"/>
      <c r="J918" s="159"/>
      <c r="K918" s="159"/>
      <c r="N918" s="159"/>
      <c r="O918" s="118"/>
      <c r="P918" s="118"/>
    </row>
    <row r="919" spans="1:16" ht="15.75" x14ac:dyDescent="0.25">
      <c r="A919" s="154">
        <v>93</v>
      </c>
      <c r="B919" s="154" t="s">
        <v>3474</v>
      </c>
      <c r="C919" s="166" t="s">
        <v>3479</v>
      </c>
      <c r="D919" s="166" t="s">
        <v>3177</v>
      </c>
      <c r="E919" s="7">
        <v>11520000</v>
      </c>
      <c r="F919" s="171" t="s">
        <v>3480</v>
      </c>
      <c r="G919" s="7">
        <v>11520000</v>
      </c>
    </row>
    <row r="920" spans="1:16" ht="15.75" x14ac:dyDescent="0.25">
      <c r="A920" s="154">
        <v>94</v>
      </c>
      <c r="B920" s="154" t="s">
        <v>3475</v>
      </c>
      <c r="C920" s="166" t="s">
        <v>3481</v>
      </c>
      <c r="D920" s="166" t="s">
        <v>2576</v>
      </c>
      <c r="E920" s="7">
        <v>400000</v>
      </c>
      <c r="F920" s="171"/>
      <c r="G920" s="7">
        <v>400000</v>
      </c>
    </row>
    <row r="921" spans="1:16" ht="15.75" x14ac:dyDescent="0.25">
      <c r="A921" s="154">
        <v>95</v>
      </c>
      <c r="B921" s="154" t="s">
        <v>3476</v>
      </c>
      <c r="C921" s="166" t="s">
        <v>3482</v>
      </c>
      <c r="D921" s="166" t="s">
        <v>2577</v>
      </c>
      <c r="E921" s="7">
        <v>430000</v>
      </c>
      <c r="F921" s="171"/>
      <c r="G921" s="7">
        <v>430000</v>
      </c>
    </row>
    <row r="922" spans="1:16" ht="15.75" x14ac:dyDescent="0.25">
      <c r="A922" s="154">
        <v>96</v>
      </c>
      <c r="B922" s="154" t="s">
        <v>3477</v>
      </c>
      <c r="C922" s="166" t="s">
        <v>3492</v>
      </c>
      <c r="D922" s="166" t="s">
        <v>3484</v>
      </c>
      <c r="E922" s="7">
        <v>560000</v>
      </c>
      <c r="F922" s="171"/>
      <c r="G922" s="7">
        <v>560000</v>
      </c>
    </row>
    <row r="923" spans="1:16" ht="15.75" x14ac:dyDescent="0.25">
      <c r="A923" s="154">
        <v>97</v>
      </c>
      <c r="B923" s="154" t="s">
        <v>3478</v>
      </c>
      <c r="C923" s="166" t="s">
        <v>3492</v>
      </c>
      <c r="D923" s="166" t="s">
        <v>3490</v>
      </c>
      <c r="E923" s="7">
        <v>230000</v>
      </c>
      <c r="F923" s="171"/>
      <c r="G923" s="7">
        <v>230000</v>
      </c>
    </row>
    <row r="924" spans="1:16" ht="15.75" x14ac:dyDescent="0.25">
      <c r="A924" s="154">
        <v>98</v>
      </c>
      <c r="B924" s="154" t="s">
        <v>3496</v>
      </c>
      <c r="C924" s="166" t="s">
        <v>3497</v>
      </c>
      <c r="D924" s="166" t="s">
        <v>3177</v>
      </c>
      <c r="E924" s="7">
        <v>1280000</v>
      </c>
      <c r="F924" s="171" t="s">
        <v>3498</v>
      </c>
      <c r="G924" s="7">
        <v>1280000</v>
      </c>
    </row>
    <row r="925" spans="1:16" ht="15.75" x14ac:dyDescent="0.25">
      <c r="A925" s="210" t="s">
        <v>330</v>
      </c>
      <c r="B925" s="211"/>
      <c r="C925" s="211"/>
      <c r="D925" s="212"/>
      <c r="E925" s="173">
        <f>SUM(E827:E924)</f>
        <v>56535000</v>
      </c>
      <c r="F925" s="8"/>
      <c r="G925" s="160">
        <f>SUM(G827:G924)</f>
        <v>32985000</v>
      </c>
    </row>
    <row r="926" spans="1:16" ht="15.75" x14ac:dyDescent="0.25">
      <c r="A926" s="213" t="s">
        <v>3499</v>
      </c>
      <c r="B926" s="214"/>
      <c r="C926" s="214"/>
      <c r="D926" s="214"/>
      <c r="E926" s="214"/>
      <c r="F926" s="214"/>
    </row>
    <row r="927" spans="1:16" ht="15.75" x14ac:dyDescent="0.25">
      <c r="A927" s="131"/>
      <c r="B927" s="131"/>
      <c r="C927" s="131"/>
      <c r="D927" s="131"/>
      <c r="E927" s="131"/>
      <c r="F927" s="131"/>
    </row>
    <row r="928" spans="1:16" ht="15.75" x14ac:dyDescent="0.25">
      <c r="A928" s="222" t="s">
        <v>3500</v>
      </c>
      <c r="B928" s="222"/>
      <c r="C928" s="222"/>
      <c r="D928" s="222"/>
      <c r="E928" s="222"/>
      <c r="F928" s="222"/>
    </row>
    <row r="929" spans="1:6" ht="15.75" x14ac:dyDescent="0.25">
      <c r="A929" s="223" t="s">
        <v>9</v>
      </c>
      <c r="B929" s="223"/>
      <c r="C929" s="223"/>
      <c r="D929" s="223" t="s">
        <v>10</v>
      </c>
      <c r="E929" s="223"/>
      <c r="F929" s="223"/>
    </row>
    <row r="930" spans="1:6" ht="15.75" x14ac:dyDescent="0.25">
      <c r="A930" s="132"/>
      <c r="B930" s="132"/>
      <c r="C930" s="132"/>
      <c r="D930" s="132"/>
      <c r="E930" s="133"/>
      <c r="F930" s="133"/>
    </row>
    <row r="931" spans="1:6" ht="15.75" x14ac:dyDescent="0.25">
      <c r="A931" s="132"/>
      <c r="B931" s="132"/>
      <c r="C931" s="132"/>
      <c r="D931" s="132"/>
      <c r="E931" s="133"/>
      <c r="F931" s="133"/>
    </row>
    <row r="932" spans="1:6" ht="15.75" x14ac:dyDescent="0.25">
      <c r="A932" s="132"/>
      <c r="B932" s="132"/>
      <c r="C932" s="132"/>
      <c r="D932" s="132"/>
      <c r="E932" s="133"/>
      <c r="F932" s="133"/>
    </row>
    <row r="933" spans="1:6" ht="15.75" x14ac:dyDescent="0.25">
      <c r="A933" s="132"/>
      <c r="B933" s="132"/>
      <c r="C933" s="132"/>
      <c r="D933" s="132"/>
      <c r="E933" s="133"/>
      <c r="F933" s="133"/>
    </row>
    <row r="934" spans="1:6" ht="15.75" x14ac:dyDescent="0.25">
      <c r="A934" s="223" t="s">
        <v>11</v>
      </c>
      <c r="B934" s="223"/>
      <c r="C934" s="223"/>
      <c r="D934" s="223" t="s">
        <v>12</v>
      </c>
      <c r="E934" s="223"/>
      <c r="F934" s="223"/>
    </row>
    <row r="935" spans="1:6" ht="15.75" x14ac:dyDescent="0.25">
      <c r="A935" s="163"/>
      <c r="B935" s="163"/>
      <c r="C935" s="163"/>
      <c r="D935" s="163"/>
      <c r="E935" s="163"/>
      <c r="F935" s="163"/>
    </row>
    <row r="936" spans="1:6" ht="15.75" x14ac:dyDescent="0.25">
      <c r="A936" s="163"/>
      <c r="B936" s="163"/>
      <c r="C936" s="163"/>
      <c r="D936" s="163"/>
      <c r="E936" s="163"/>
      <c r="F936" s="163"/>
    </row>
    <row r="937" spans="1:6" x14ac:dyDescent="0.25">
      <c r="A937" s="135"/>
      <c r="B937" s="204" t="s">
        <v>183</v>
      </c>
      <c r="C937" s="204"/>
      <c r="D937" s="135"/>
      <c r="E937" s="135"/>
      <c r="F937" s="135"/>
    </row>
    <row r="938" spans="1:6" x14ac:dyDescent="0.25">
      <c r="A938" s="135"/>
      <c r="B938" s="161" t="s">
        <v>3489</v>
      </c>
      <c r="C938" s="161"/>
      <c r="D938" s="135"/>
      <c r="E938" s="135"/>
      <c r="F938" s="135"/>
    </row>
    <row r="939" spans="1:6" x14ac:dyDescent="0.25">
      <c r="A939" s="135"/>
      <c r="B939" s="161" t="s">
        <v>3483</v>
      </c>
      <c r="C939" s="161"/>
      <c r="D939" s="135"/>
      <c r="E939" s="135"/>
      <c r="F939" s="135"/>
    </row>
    <row r="940" spans="1:6" x14ac:dyDescent="0.25">
      <c r="A940" s="135"/>
      <c r="B940" s="161" t="s">
        <v>3493</v>
      </c>
      <c r="C940" s="161"/>
      <c r="D940" s="161"/>
      <c r="E940" s="135"/>
      <c r="F940" s="135"/>
    </row>
    <row r="941" spans="1:6" x14ac:dyDescent="0.25">
      <c r="A941" s="135"/>
      <c r="B941" s="204" t="s">
        <v>3494</v>
      </c>
      <c r="C941" s="204"/>
      <c r="D941" s="135"/>
      <c r="E941" s="135"/>
      <c r="F941" s="135"/>
    </row>
    <row r="942" spans="1:6" x14ac:dyDescent="0.25">
      <c r="A942" s="135"/>
      <c r="B942" s="161" t="s">
        <v>3495</v>
      </c>
      <c r="C942" s="161"/>
      <c r="D942" s="135"/>
      <c r="E942" s="135"/>
      <c r="F942" s="135"/>
    </row>
    <row r="943" spans="1:6" x14ac:dyDescent="0.25">
      <c r="B943" s="161" t="s">
        <v>3485</v>
      </c>
    </row>
    <row r="944" spans="1:6" x14ac:dyDescent="0.25">
      <c r="B944" s="161" t="s">
        <v>3487</v>
      </c>
    </row>
    <row r="945" spans="2:2" x14ac:dyDescent="0.25">
      <c r="B945" s="161" t="s">
        <v>3486</v>
      </c>
    </row>
    <row r="946" spans="2:2" x14ac:dyDescent="0.25">
      <c r="B946" s="161" t="s">
        <v>3488</v>
      </c>
    </row>
    <row r="947" spans="2:2" x14ac:dyDescent="0.25">
      <c r="B947" s="161" t="s">
        <v>3491</v>
      </c>
    </row>
    <row r="979" spans="1:20" ht="18.75" x14ac:dyDescent="0.3">
      <c r="A979" s="207" t="s">
        <v>166</v>
      </c>
      <c r="B979" s="207"/>
      <c r="C979" s="207"/>
      <c r="D979" s="207"/>
      <c r="E979" s="207"/>
      <c r="F979" s="207"/>
    </row>
    <row r="980" spans="1:20" ht="18.75" x14ac:dyDescent="0.3">
      <c r="A980" s="208" t="s">
        <v>0</v>
      </c>
      <c r="B980" s="208"/>
      <c r="C980" s="208"/>
      <c r="D980" s="208"/>
      <c r="E980" s="208"/>
      <c r="F980" s="208"/>
    </row>
    <row r="981" spans="1:20" ht="18.75" x14ac:dyDescent="0.3">
      <c r="A981" s="150"/>
      <c r="B981" s="150"/>
      <c r="C981" s="150"/>
      <c r="D981" s="150"/>
      <c r="E981" s="150"/>
      <c r="F981" s="150"/>
    </row>
    <row r="982" spans="1:20" ht="22.5" x14ac:dyDescent="0.3">
      <c r="A982" s="224" t="s">
        <v>1565</v>
      </c>
      <c r="B982" s="224"/>
      <c r="C982" s="224"/>
      <c r="D982" s="224"/>
      <c r="E982" s="224"/>
      <c r="F982" s="224"/>
    </row>
    <row r="983" spans="1:20" ht="31.5" x14ac:dyDescent="0.25">
      <c r="A983" s="109" t="s">
        <v>1</v>
      </c>
      <c r="B983" s="109" t="s">
        <v>2</v>
      </c>
      <c r="C983" s="109" t="s">
        <v>3</v>
      </c>
      <c r="D983" s="109" t="s">
        <v>5</v>
      </c>
      <c r="E983" s="109" t="s">
        <v>6</v>
      </c>
      <c r="F983" s="109" t="s">
        <v>1564</v>
      </c>
    </row>
    <row r="984" spans="1:20" ht="13.9" customHeight="1" x14ac:dyDescent="0.25">
      <c r="A984" s="154">
        <v>1</v>
      </c>
      <c r="B984" s="154" t="s">
        <v>3196</v>
      </c>
      <c r="C984" s="119" t="s">
        <v>3114</v>
      </c>
      <c r="D984" s="156" t="s">
        <v>1848</v>
      </c>
      <c r="E984" s="32">
        <v>150000</v>
      </c>
      <c r="F984" s="154"/>
      <c r="G984" s="125"/>
      <c r="H984" s="125"/>
      <c r="I984" s="125"/>
      <c r="J984" s="126"/>
      <c r="K984" s="126"/>
      <c r="N984" s="126"/>
      <c r="O984" s="125"/>
      <c r="P984" s="125"/>
      <c r="Q984" s="137"/>
      <c r="R984" s="137"/>
      <c r="S984" s="137"/>
      <c r="T984" s="137"/>
    </row>
    <row r="985" spans="1:20" ht="13.9" customHeight="1" x14ac:dyDescent="0.25">
      <c r="A985" s="154">
        <v>2</v>
      </c>
      <c r="B985" s="154" t="s">
        <v>3197</v>
      </c>
      <c r="C985" s="119" t="s">
        <v>3115</v>
      </c>
      <c r="D985" s="156" t="s">
        <v>1848</v>
      </c>
      <c r="E985" s="32">
        <v>150000</v>
      </c>
      <c r="F985" s="154"/>
      <c r="G985" s="125"/>
      <c r="H985" s="125"/>
      <c r="I985" s="125"/>
      <c r="J985" s="126"/>
      <c r="K985" s="126"/>
      <c r="N985" s="126"/>
      <c r="O985" s="125"/>
      <c r="P985" s="125"/>
      <c r="Q985" s="137"/>
      <c r="R985" s="137"/>
      <c r="S985" s="137"/>
      <c r="T985" s="137"/>
    </row>
    <row r="986" spans="1:20" ht="13.9" customHeight="1" x14ac:dyDescent="0.25">
      <c r="A986" s="154">
        <v>3</v>
      </c>
      <c r="B986" s="154" t="s">
        <v>3198</v>
      </c>
      <c r="C986" s="119" t="s">
        <v>3116</v>
      </c>
      <c r="D986" s="156" t="s">
        <v>1848</v>
      </c>
      <c r="E986" s="32">
        <v>300000</v>
      </c>
      <c r="F986" s="154" t="s">
        <v>2897</v>
      </c>
      <c r="G986" s="125"/>
      <c r="H986" s="125"/>
      <c r="I986" s="125"/>
      <c r="J986" s="126"/>
      <c r="K986" s="126"/>
      <c r="N986" s="126"/>
      <c r="O986" s="125"/>
      <c r="P986" s="125"/>
      <c r="Q986" s="137"/>
      <c r="R986" s="137"/>
      <c r="S986" s="137"/>
      <c r="T986" s="137"/>
    </row>
    <row r="987" spans="1:20" ht="13.9" customHeight="1" x14ac:dyDescent="0.25">
      <c r="A987" s="154">
        <v>4</v>
      </c>
      <c r="B987" s="154" t="s">
        <v>3199</v>
      </c>
      <c r="C987" s="119" t="s">
        <v>3117</v>
      </c>
      <c r="D987" s="156" t="s">
        <v>2576</v>
      </c>
      <c r="E987" s="32">
        <v>400000</v>
      </c>
      <c r="F987" s="154"/>
      <c r="G987" s="125"/>
      <c r="H987" s="125"/>
      <c r="I987" s="125"/>
      <c r="J987" s="126"/>
      <c r="K987" s="126"/>
      <c r="N987" s="126"/>
      <c r="O987" s="125"/>
      <c r="P987" s="125"/>
      <c r="Q987" s="137"/>
      <c r="R987" s="137"/>
      <c r="S987" s="137"/>
      <c r="T987" s="137"/>
    </row>
    <row r="988" spans="1:20" ht="13.9" customHeight="1" x14ac:dyDescent="0.25">
      <c r="A988" s="154">
        <v>5</v>
      </c>
      <c r="B988" s="154" t="s">
        <v>3200</v>
      </c>
      <c r="C988" s="119" t="s">
        <v>3118</v>
      </c>
      <c r="D988" s="156" t="s">
        <v>1848</v>
      </c>
      <c r="E988" s="32">
        <v>300000</v>
      </c>
      <c r="F988" s="154" t="s">
        <v>2897</v>
      </c>
      <c r="G988" s="125"/>
      <c r="H988" s="125"/>
      <c r="I988" s="125"/>
      <c r="J988" s="126"/>
      <c r="K988" s="126"/>
      <c r="N988" s="126"/>
      <c r="O988" s="125"/>
      <c r="P988" s="125"/>
      <c r="Q988" s="137"/>
      <c r="R988" s="137"/>
      <c r="S988" s="137"/>
      <c r="T988" s="137"/>
    </row>
    <row r="989" spans="1:20" ht="13.9" customHeight="1" x14ac:dyDescent="0.25">
      <c r="A989" s="154">
        <v>6</v>
      </c>
      <c r="B989" s="154" t="s">
        <v>3201</v>
      </c>
      <c r="C989" s="119" t="s">
        <v>3119</v>
      </c>
      <c r="D989" s="156" t="s">
        <v>2989</v>
      </c>
      <c r="E989" s="32">
        <v>640000</v>
      </c>
      <c r="F989" s="154"/>
      <c r="G989" s="157">
        <f>SUM(E984:E989)</f>
        <v>1940000</v>
      </c>
      <c r="H989" s="125"/>
      <c r="I989" s="125"/>
      <c r="J989" s="126"/>
      <c r="K989" s="126"/>
      <c r="N989" s="126"/>
      <c r="O989" s="125"/>
      <c r="P989" s="125"/>
      <c r="Q989" s="137"/>
      <c r="R989" s="137"/>
      <c r="S989" s="137"/>
      <c r="T989" s="137"/>
    </row>
    <row r="990" spans="1:20" ht="13.9" customHeight="1" x14ac:dyDescent="0.25">
      <c r="A990" s="154">
        <v>7</v>
      </c>
      <c r="B990" s="154" t="s">
        <v>3202</v>
      </c>
      <c r="C990" s="119" t="s">
        <v>3120</v>
      </c>
      <c r="D990" s="156" t="s">
        <v>1848</v>
      </c>
      <c r="E990" s="32">
        <v>150000</v>
      </c>
      <c r="F990" s="154"/>
      <c r="G990" s="32">
        <v>150000</v>
      </c>
      <c r="H990" s="125"/>
      <c r="I990" s="125"/>
      <c r="J990" s="126"/>
      <c r="K990" s="126"/>
      <c r="N990" s="126"/>
      <c r="O990" s="125"/>
      <c r="P990" s="125"/>
      <c r="Q990" s="137"/>
      <c r="R990" s="137"/>
      <c r="S990" s="137"/>
      <c r="T990" s="137"/>
    </row>
    <row r="991" spans="1:20" ht="13.9" customHeight="1" x14ac:dyDescent="0.25">
      <c r="A991" s="154">
        <v>8</v>
      </c>
      <c r="B991" s="154" t="s">
        <v>3203</v>
      </c>
      <c r="C991" s="119" t="s">
        <v>3121</v>
      </c>
      <c r="D991" s="156" t="s">
        <v>1848</v>
      </c>
      <c r="E991" s="32">
        <v>150000</v>
      </c>
      <c r="F991" s="154"/>
      <c r="G991" s="32">
        <v>150000</v>
      </c>
      <c r="H991" s="125"/>
      <c r="I991" s="125"/>
      <c r="J991" s="126"/>
      <c r="K991" s="126"/>
      <c r="N991" s="126"/>
      <c r="O991" s="125"/>
      <c r="P991" s="125"/>
      <c r="Q991" s="137"/>
      <c r="R991" s="137"/>
      <c r="S991" s="137"/>
      <c r="T991" s="137"/>
    </row>
    <row r="992" spans="1:20" ht="13.9" customHeight="1" x14ac:dyDescent="0.25">
      <c r="A992" s="154">
        <v>9</v>
      </c>
      <c r="B992" s="154" t="s">
        <v>3204</v>
      </c>
      <c r="C992" s="119" t="s">
        <v>3122</v>
      </c>
      <c r="D992" s="156" t="s">
        <v>1848</v>
      </c>
      <c r="E992" s="32">
        <v>150000</v>
      </c>
      <c r="F992" s="154"/>
      <c r="G992" s="32">
        <v>150000</v>
      </c>
      <c r="H992" s="125"/>
      <c r="I992" s="125"/>
      <c r="J992" s="126"/>
      <c r="K992" s="126"/>
      <c r="N992" s="126"/>
      <c r="O992" s="125"/>
      <c r="P992" s="125"/>
      <c r="Q992" s="137"/>
      <c r="R992" s="137"/>
      <c r="S992" s="137"/>
      <c r="T992" s="137"/>
    </row>
    <row r="993" spans="1:20" ht="13.9" customHeight="1" x14ac:dyDescent="0.25">
      <c r="A993" s="154">
        <v>10</v>
      </c>
      <c r="B993" s="154" t="s">
        <v>3205</v>
      </c>
      <c r="C993" s="119" t="s">
        <v>3123</v>
      </c>
      <c r="D993" s="156" t="s">
        <v>1848</v>
      </c>
      <c r="E993" s="32">
        <v>150000</v>
      </c>
      <c r="F993" s="154"/>
      <c r="G993" s="32">
        <v>150000</v>
      </c>
      <c r="H993" s="125"/>
      <c r="I993" s="125"/>
      <c r="J993" s="126"/>
      <c r="K993" s="126"/>
      <c r="N993" s="126"/>
      <c r="O993" s="125"/>
      <c r="P993" s="125"/>
      <c r="Q993" s="137"/>
      <c r="R993" s="137"/>
      <c r="S993" s="137"/>
      <c r="T993" s="137"/>
    </row>
    <row r="994" spans="1:20" ht="13.9" customHeight="1" x14ac:dyDescent="0.25">
      <c r="A994" s="154">
        <v>11</v>
      </c>
      <c r="B994" s="154" t="s">
        <v>3206</v>
      </c>
      <c r="C994" s="119" t="s">
        <v>3124</v>
      </c>
      <c r="D994" s="156" t="s">
        <v>1848</v>
      </c>
      <c r="E994" s="32">
        <v>150000</v>
      </c>
      <c r="F994" s="154"/>
      <c r="G994" s="32">
        <v>150000</v>
      </c>
      <c r="H994" s="125"/>
      <c r="I994" s="125"/>
      <c r="J994" s="126"/>
      <c r="K994" s="126"/>
      <c r="N994" s="126"/>
      <c r="O994" s="125"/>
      <c r="P994" s="125"/>
      <c r="Q994" s="137"/>
      <c r="R994" s="137"/>
      <c r="S994" s="137"/>
      <c r="T994" s="137"/>
    </row>
    <row r="995" spans="1:20" ht="13.9" customHeight="1" x14ac:dyDescent="0.25">
      <c r="A995" s="154">
        <v>12</v>
      </c>
      <c r="B995" s="154" t="s">
        <v>3207</v>
      </c>
      <c r="C995" s="119" t="s">
        <v>3125</v>
      </c>
      <c r="D995" s="156" t="s">
        <v>1848</v>
      </c>
      <c r="E995" s="32">
        <v>150000</v>
      </c>
      <c r="F995" s="154"/>
      <c r="G995" s="32">
        <v>150000</v>
      </c>
      <c r="H995" s="125"/>
      <c r="I995" s="125"/>
      <c r="J995" s="126"/>
      <c r="K995" s="126"/>
      <c r="N995" s="126"/>
      <c r="O995" s="125"/>
      <c r="P995" s="125"/>
      <c r="Q995" s="137"/>
      <c r="R995" s="137"/>
      <c r="S995" s="137"/>
      <c r="T995" s="137"/>
    </row>
    <row r="996" spans="1:20" ht="13.9" customHeight="1" x14ac:dyDescent="0.25">
      <c r="A996" s="154">
        <v>13</v>
      </c>
      <c r="B996" s="154" t="s">
        <v>3208</v>
      </c>
      <c r="C996" s="119" t="s">
        <v>3126</v>
      </c>
      <c r="D996" s="156" t="s">
        <v>1848</v>
      </c>
      <c r="E996" s="32">
        <v>150000</v>
      </c>
      <c r="F996" s="154"/>
      <c r="G996" s="32">
        <v>150000</v>
      </c>
      <c r="H996" s="125"/>
      <c r="I996" s="125"/>
      <c r="J996" s="126"/>
      <c r="K996" s="126"/>
      <c r="N996" s="126"/>
      <c r="O996" s="125"/>
      <c r="P996" s="125"/>
      <c r="Q996" s="137"/>
      <c r="R996" s="137"/>
      <c r="S996" s="137"/>
      <c r="T996" s="137"/>
    </row>
    <row r="997" spans="1:20" ht="13.9" customHeight="1" x14ac:dyDescent="0.25">
      <c r="A997" s="154">
        <v>14</v>
      </c>
      <c r="B997" s="154" t="s">
        <v>3209</v>
      </c>
      <c r="C997" s="119" t="s">
        <v>3127</v>
      </c>
      <c r="D997" s="156" t="s">
        <v>1848</v>
      </c>
      <c r="E997" s="32">
        <v>150000</v>
      </c>
      <c r="F997" s="154"/>
      <c r="G997" s="32">
        <v>150000</v>
      </c>
      <c r="H997" s="125"/>
      <c r="I997" s="125"/>
      <c r="J997" s="126"/>
      <c r="K997" s="126"/>
      <c r="N997" s="126"/>
      <c r="O997" s="125"/>
      <c r="P997" s="125"/>
      <c r="Q997" s="137"/>
      <c r="R997" s="137"/>
      <c r="S997" s="137"/>
      <c r="T997" s="137"/>
    </row>
    <row r="998" spans="1:20" ht="13.9" customHeight="1" x14ac:dyDescent="0.25">
      <c r="A998" s="154">
        <v>15</v>
      </c>
      <c r="B998" s="154" t="s">
        <v>3210</v>
      </c>
      <c r="C998" s="119" t="s">
        <v>3128</v>
      </c>
      <c r="D998" s="156" t="s">
        <v>1848</v>
      </c>
      <c r="E998" s="32">
        <v>150000</v>
      </c>
      <c r="F998" s="154"/>
      <c r="G998" s="32">
        <v>150000</v>
      </c>
      <c r="H998" s="125"/>
      <c r="I998" s="125"/>
      <c r="J998" s="126"/>
      <c r="K998" s="126"/>
      <c r="N998" s="126"/>
      <c r="O998" s="125"/>
      <c r="P998" s="125"/>
      <c r="Q998" s="137"/>
      <c r="R998" s="137"/>
      <c r="S998" s="137"/>
      <c r="T998" s="137"/>
    </row>
    <row r="999" spans="1:20" ht="13.9" customHeight="1" x14ac:dyDescent="0.25">
      <c r="A999" s="154">
        <v>16</v>
      </c>
      <c r="B999" s="154" t="s">
        <v>3211</v>
      </c>
      <c r="C999" s="119" t="s">
        <v>3129</v>
      </c>
      <c r="D999" s="156" t="s">
        <v>1848</v>
      </c>
      <c r="E999" s="32">
        <v>150000</v>
      </c>
      <c r="F999" s="154"/>
      <c r="G999" s="32">
        <v>150000</v>
      </c>
      <c r="H999" s="125"/>
      <c r="I999" s="125"/>
      <c r="J999" s="126"/>
      <c r="K999" s="126"/>
      <c r="N999" s="126"/>
      <c r="O999" s="125"/>
      <c r="P999" s="125"/>
      <c r="Q999" s="137"/>
      <c r="R999" s="137"/>
      <c r="S999" s="137"/>
      <c r="T999" s="137"/>
    </row>
    <row r="1000" spans="1:20" ht="13.9" customHeight="1" x14ac:dyDescent="0.25">
      <c r="A1000" s="154">
        <v>17</v>
      </c>
      <c r="B1000" s="154" t="s">
        <v>3212</v>
      </c>
      <c r="C1000" s="119" t="s">
        <v>3130</v>
      </c>
      <c r="D1000" s="156" t="s">
        <v>1848</v>
      </c>
      <c r="E1000" s="32">
        <v>150000</v>
      </c>
      <c r="F1000" s="154"/>
      <c r="G1000" s="32">
        <v>150000</v>
      </c>
      <c r="H1000" s="125"/>
      <c r="I1000" s="125"/>
      <c r="J1000" s="126"/>
      <c r="K1000" s="126"/>
      <c r="N1000" s="126"/>
      <c r="O1000" s="125"/>
      <c r="P1000" s="125"/>
      <c r="Q1000" s="137"/>
      <c r="R1000" s="137"/>
      <c r="S1000" s="137"/>
      <c r="T1000" s="137"/>
    </row>
    <row r="1001" spans="1:20" ht="13.9" customHeight="1" x14ac:dyDescent="0.25">
      <c r="A1001" s="154">
        <v>18</v>
      </c>
      <c r="B1001" s="154" t="s">
        <v>3213</v>
      </c>
      <c r="C1001" s="119" t="s">
        <v>3131</v>
      </c>
      <c r="D1001" s="156" t="s">
        <v>1848</v>
      </c>
      <c r="E1001" s="32">
        <v>150000</v>
      </c>
      <c r="F1001" s="154"/>
      <c r="G1001" s="32">
        <v>150000</v>
      </c>
      <c r="H1001" s="125"/>
      <c r="I1001" s="125"/>
      <c r="J1001" s="126"/>
      <c r="K1001" s="126"/>
      <c r="N1001" s="126"/>
      <c r="O1001" s="125"/>
      <c r="P1001" s="125"/>
      <c r="Q1001" s="137"/>
      <c r="R1001" s="137"/>
      <c r="S1001" s="137"/>
      <c r="T1001" s="137"/>
    </row>
    <row r="1002" spans="1:20" ht="13.9" customHeight="1" x14ac:dyDescent="0.25">
      <c r="A1002" s="154">
        <v>19</v>
      </c>
      <c r="B1002" s="154" t="s">
        <v>3214</v>
      </c>
      <c r="C1002" s="119" t="s">
        <v>3132</v>
      </c>
      <c r="D1002" s="156" t="s">
        <v>1848</v>
      </c>
      <c r="E1002" s="32">
        <v>150000</v>
      </c>
      <c r="F1002" s="154"/>
      <c r="G1002" s="32">
        <v>150000</v>
      </c>
      <c r="H1002" s="125"/>
      <c r="I1002" s="125"/>
      <c r="J1002" s="126"/>
      <c r="K1002" s="126"/>
      <c r="N1002" s="126"/>
      <c r="O1002" s="125"/>
      <c r="P1002" s="125"/>
      <c r="Q1002" s="137"/>
      <c r="R1002" s="137"/>
      <c r="S1002" s="137"/>
      <c r="T1002" s="137"/>
    </row>
    <row r="1003" spans="1:20" ht="13.9" customHeight="1" x14ac:dyDescent="0.25">
      <c r="A1003" s="154">
        <v>20</v>
      </c>
      <c r="B1003" s="154" t="s">
        <v>3215</v>
      </c>
      <c r="C1003" s="119" t="s">
        <v>3133</v>
      </c>
      <c r="D1003" s="156" t="s">
        <v>1848</v>
      </c>
      <c r="E1003" s="32">
        <v>150000</v>
      </c>
      <c r="F1003" s="154"/>
      <c r="G1003" s="32">
        <v>150000</v>
      </c>
      <c r="H1003" s="125"/>
      <c r="I1003" s="125"/>
      <c r="J1003" s="126"/>
      <c r="K1003" s="126"/>
      <c r="N1003" s="126"/>
      <c r="O1003" s="125"/>
      <c r="P1003" s="125"/>
      <c r="Q1003" s="137"/>
      <c r="R1003" s="137"/>
      <c r="S1003" s="137"/>
      <c r="T1003" s="137"/>
    </row>
    <row r="1004" spans="1:20" ht="13.9" customHeight="1" x14ac:dyDescent="0.25">
      <c r="A1004" s="154">
        <v>21</v>
      </c>
      <c r="B1004" s="154" t="s">
        <v>3216</v>
      </c>
      <c r="C1004" s="119" t="s">
        <v>3134</v>
      </c>
      <c r="D1004" s="156" t="s">
        <v>2577</v>
      </c>
      <c r="E1004" s="32">
        <v>430000</v>
      </c>
      <c r="F1004" s="154"/>
      <c r="G1004" s="32">
        <v>430000</v>
      </c>
      <c r="H1004" s="125"/>
      <c r="I1004" s="125"/>
      <c r="J1004" s="126"/>
      <c r="K1004" s="126"/>
      <c r="N1004" s="126"/>
      <c r="O1004" s="125"/>
      <c r="P1004" s="125"/>
      <c r="Q1004" s="137"/>
      <c r="R1004" s="137"/>
      <c r="S1004" s="137"/>
      <c r="T1004" s="137"/>
    </row>
    <row r="1005" spans="1:20" ht="13.9" customHeight="1" x14ac:dyDescent="0.25">
      <c r="A1005" s="154">
        <v>22</v>
      </c>
      <c r="B1005" s="154" t="s">
        <v>3217</v>
      </c>
      <c r="C1005" s="119" t="s">
        <v>3135</v>
      </c>
      <c r="D1005" s="156" t="s">
        <v>1848</v>
      </c>
      <c r="E1005" s="32">
        <v>150000</v>
      </c>
      <c r="F1005" s="154"/>
      <c r="G1005" s="32">
        <v>150000</v>
      </c>
      <c r="H1005" s="125"/>
      <c r="I1005" s="125"/>
      <c r="J1005" s="126"/>
      <c r="K1005" s="126"/>
      <c r="N1005" s="126"/>
      <c r="O1005" s="125"/>
      <c r="P1005" s="125"/>
      <c r="Q1005" s="137"/>
      <c r="R1005" s="137"/>
      <c r="S1005" s="137"/>
      <c r="T1005" s="137"/>
    </row>
    <row r="1006" spans="1:20" ht="13.9" customHeight="1" x14ac:dyDescent="0.25">
      <c r="A1006" s="154">
        <v>23</v>
      </c>
      <c r="B1006" s="154" t="s">
        <v>3218</v>
      </c>
      <c r="C1006" s="119" t="s">
        <v>3136</v>
      </c>
      <c r="D1006" s="146" t="s">
        <v>3137</v>
      </c>
      <c r="E1006" s="32">
        <v>1220000</v>
      </c>
      <c r="F1006" s="154"/>
      <c r="G1006" s="32">
        <v>1220000</v>
      </c>
      <c r="H1006" s="125"/>
      <c r="I1006" s="125"/>
      <c r="J1006" s="126"/>
      <c r="K1006" s="126"/>
      <c r="N1006" s="126"/>
      <c r="O1006" s="125"/>
      <c r="P1006" s="125"/>
      <c r="Q1006" s="137"/>
      <c r="R1006" s="137"/>
      <c r="S1006" s="137"/>
      <c r="T1006" s="137"/>
    </row>
    <row r="1007" spans="1:20" ht="13.9" customHeight="1" x14ac:dyDescent="0.25">
      <c r="A1007" s="154">
        <v>24</v>
      </c>
      <c r="B1007" s="154" t="s">
        <v>3219</v>
      </c>
      <c r="C1007" s="119" t="s">
        <v>3138</v>
      </c>
      <c r="D1007" s="156" t="s">
        <v>1848</v>
      </c>
      <c r="E1007" s="32">
        <v>150000</v>
      </c>
      <c r="F1007" s="154"/>
      <c r="G1007" s="32">
        <v>150000</v>
      </c>
      <c r="H1007" s="125"/>
      <c r="I1007" s="125"/>
      <c r="J1007" s="126"/>
      <c r="K1007" s="126"/>
      <c r="N1007" s="126"/>
      <c r="O1007" s="125"/>
      <c r="P1007" s="125"/>
      <c r="Q1007" s="137"/>
      <c r="R1007" s="137"/>
      <c r="S1007" s="137"/>
      <c r="T1007" s="137"/>
    </row>
    <row r="1008" spans="1:20" ht="13.9" customHeight="1" x14ac:dyDescent="0.25">
      <c r="A1008" s="154">
        <v>25</v>
      </c>
      <c r="B1008" s="154" t="s">
        <v>3220</v>
      </c>
      <c r="C1008" s="119" t="s">
        <v>3139</v>
      </c>
      <c r="D1008" s="156" t="s">
        <v>1848</v>
      </c>
      <c r="E1008" s="32">
        <v>150000</v>
      </c>
      <c r="F1008" s="154"/>
      <c r="G1008" s="32">
        <v>150000</v>
      </c>
      <c r="H1008" s="125"/>
      <c r="I1008" s="125"/>
      <c r="J1008" s="126"/>
      <c r="K1008" s="126"/>
      <c r="N1008" s="126"/>
      <c r="O1008" s="125"/>
      <c r="P1008" s="125"/>
      <c r="Q1008" s="137"/>
      <c r="R1008" s="137"/>
      <c r="S1008" s="137"/>
      <c r="T1008" s="137"/>
    </row>
    <row r="1009" spans="1:20" ht="13.9" customHeight="1" x14ac:dyDescent="0.25">
      <c r="A1009" s="154">
        <v>26</v>
      </c>
      <c r="B1009" s="154" t="s">
        <v>3221</v>
      </c>
      <c r="C1009" s="119" t="s">
        <v>3138</v>
      </c>
      <c r="D1009" s="156" t="s">
        <v>2577</v>
      </c>
      <c r="E1009" s="32">
        <v>430000</v>
      </c>
      <c r="F1009" s="154"/>
      <c r="G1009" s="32">
        <v>430000</v>
      </c>
      <c r="H1009" s="125"/>
      <c r="I1009" s="125"/>
      <c r="J1009" s="126"/>
      <c r="K1009" s="126"/>
      <c r="N1009" s="126"/>
      <c r="O1009" s="125"/>
      <c r="P1009" s="125"/>
      <c r="Q1009" s="137"/>
      <c r="R1009" s="137"/>
      <c r="S1009" s="137"/>
      <c r="T1009" s="137"/>
    </row>
    <row r="1010" spans="1:20" ht="13.9" customHeight="1" x14ac:dyDescent="0.25">
      <c r="A1010" s="154">
        <v>27</v>
      </c>
      <c r="B1010" s="154" t="s">
        <v>3222</v>
      </c>
      <c r="C1010" s="119" t="s">
        <v>3140</v>
      </c>
      <c r="D1010" s="156" t="s">
        <v>1848</v>
      </c>
      <c r="E1010" s="32">
        <v>150000</v>
      </c>
      <c r="F1010" s="154"/>
      <c r="G1010" s="32">
        <v>150000</v>
      </c>
      <c r="H1010" s="125"/>
      <c r="I1010" s="125"/>
      <c r="J1010" s="126"/>
      <c r="K1010" s="126"/>
      <c r="N1010" s="126"/>
      <c r="O1010" s="125"/>
      <c r="P1010" s="125"/>
      <c r="Q1010" s="137"/>
      <c r="R1010" s="137"/>
      <c r="S1010" s="137"/>
      <c r="T1010" s="137"/>
    </row>
    <row r="1011" spans="1:20" ht="13.9" customHeight="1" x14ac:dyDescent="0.25">
      <c r="A1011" s="154">
        <v>28</v>
      </c>
      <c r="B1011" s="154" t="s">
        <v>3223</v>
      </c>
      <c r="C1011" s="119" t="s">
        <v>3141</v>
      </c>
      <c r="D1011" s="156" t="s">
        <v>1848</v>
      </c>
      <c r="E1011" s="32">
        <v>150000</v>
      </c>
      <c r="F1011" s="154"/>
      <c r="G1011" s="32">
        <v>150000</v>
      </c>
      <c r="H1011" s="125"/>
      <c r="I1011" s="125"/>
      <c r="J1011" s="126"/>
      <c r="K1011" s="126"/>
      <c r="N1011" s="126"/>
      <c r="O1011" s="125"/>
      <c r="P1011" s="125"/>
      <c r="Q1011" s="137"/>
      <c r="R1011" s="137"/>
      <c r="S1011" s="137"/>
      <c r="T1011" s="137"/>
    </row>
    <row r="1012" spans="1:20" ht="13.9" customHeight="1" x14ac:dyDescent="0.25">
      <c r="A1012" s="154">
        <v>29</v>
      </c>
      <c r="B1012" s="154" t="s">
        <v>3224</v>
      </c>
      <c r="C1012" s="119" t="s">
        <v>3142</v>
      </c>
      <c r="D1012" s="156" t="s">
        <v>1848</v>
      </c>
      <c r="E1012" s="32">
        <v>150000</v>
      </c>
      <c r="F1012" s="154"/>
      <c r="G1012" s="32">
        <v>150000</v>
      </c>
      <c r="H1012" s="125"/>
      <c r="I1012" s="125"/>
      <c r="J1012" s="126"/>
      <c r="K1012" s="126"/>
      <c r="N1012" s="126"/>
      <c r="O1012" s="125"/>
      <c r="P1012" s="125"/>
      <c r="Q1012" s="137"/>
      <c r="R1012" s="137"/>
      <c r="S1012" s="137"/>
      <c r="T1012" s="137"/>
    </row>
    <row r="1013" spans="1:20" ht="13.9" customHeight="1" x14ac:dyDescent="0.25">
      <c r="A1013" s="154">
        <v>30</v>
      </c>
      <c r="B1013" s="154" t="s">
        <v>3225</v>
      </c>
      <c r="C1013" s="119" t="s">
        <v>3143</v>
      </c>
      <c r="D1013" s="156" t="s">
        <v>1848</v>
      </c>
      <c r="E1013" s="32">
        <v>150000</v>
      </c>
      <c r="F1013" s="154"/>
      <c r="G1013" s="32">
        <v>150000</v>
      </c>
      <c r="H1013" s="125"/>
      <c r="I1013" s="125"/>
      <c r="J1013" s="126"/>
      <c r="K1013" s="126"/>
      <c r="N1013" s="126"/>
      <c r="O1013" s="125"/>
      <c r="P1013" s="125"/>
      <c r="Q1013" s="137"/>
      <c r="R1013" s="137"/>
      <c r="S1013" s="137"/>
      <c r="T1013" s="137"/>
    </row>
    <row r="1014" spans="1:20" ht="13.9" customHeight="1" x14ac:dyDescent="0.25">
      <c r="A1014" s="154">
        <v>31</v>
      </c>
      <c r="B1014" s="154" t="s">
        <v>3226</v>
      </c>
      <c r="C1014" s="119" t="s">
        <v>3144</v>
      </c>
      <c r="D1014" s="156" t="s">
        <v>1848</v>
      </c>
      <c r="E1014" s="32">
        <v>150000</v>
      </c>
      <c r="F1014" s="154"/>
      <c r="G1014" s="32">
        <v>150000</v>
      </c>
      <c r="H1014" s="125"/>
      <c r="I1014" s="125"/>
      <c r="J1014" s="126"/>
      <c r="K1014" s="126"/>
      <c r="N1014" s="126"/>
      <c r="O1014" s="125"/>
      <c r="P1014" s="125"/>
      <c r="Q1014" s="137"/>
      <c r="R1014" s="137"/>
      <c r="S1014" s="137"/>
      <c r="T1014" s="137"/>
    </row>
    <row r="1015" spans="1:20" ht="13.9" customHeight="1" x14ac:dyDescent="0.25">
      <c r="A1015" s="154">
        <v>32</v>
      </c>
      <c r="B1015" s="154" t="s">
        <v>3227</v>
      </c>
      <c r="C1015" s="119" t="s">
        <v>3145</v>
      </c>
      <c r="D1015" s="156" t="s">
        <v>1848</v>
      </c>
      <c r="E1015" s="32">
        <v>150000</v>
      </c>
      <c r="F1015" s="154"/>
      <c r="G1015" s="32">
        <v>150000</v>
      </c>
      <c r="H1015" s="125"/>
      <c r="I1015" s="125"/>
      <c r="J1015" s="126"/>
      <c r="K1015" s="126"/>
      <c r="N1015" s="126"/>
      <c r="O1015" s="125"/>
      <c r="P1015" s="125"/>
      <c r="Q1015" s="137"/>
      <c r="R1015" s="137"/>
      <c r="S1015" s="137"/>
      <c r="T1015" s="137"/>
    </row>
    <row r="1016" spans="1:20" ht="13.9" customHeight="1" x14ac:dyDescent="0.25">
      <c r="A1016" s="154">
        <v>33</v>
      </c>
      <c r="B1016" s="154" t="s">
        <v>3228</v>
      </c>
      <c r="C1016" s="119" t="s">
        <v>3146</v>
      </c>
      <c r="D1016" s="156" t="s">
        <v>1848</v>
      </c>
      <c r="E1016" s="32">
        <v>150000</v>
      </c>
      <c r="F1016" s="154"/>
      <c r="G1016" s="32">
        <v>150000</v>
      </c>
      <c r="H1016" s="125"/>
      <c r="I1016" s="125"/>
      <c r="J1016" s="126"/>
      <c r="K1016" s="126"/>
      <c r="N1016" s="126"/>
      <c r="O1016" s="125"/>
      <c r="P1016" s="125"/>
      <c r="Q1016" s="137"/>
      <c r="R1016" s="137"/>
      <c r="S1016" s="137"/>
      <c r="T1016" s="137"/>
    </row>
    <row r="1017" spans="1:20" ht="13.9" customHeight="1" x14ac:dyDescent="0.25">
      <c r="A1017" s="154">
        <v>34</v>
      </c>
      <c r="B1017" s="154" t="s">
        <v>3229</v>
      </c>
      <c r="C1017" s="119" t="s">
        <v>3147</v>
      </c>
      <c r="D1017" s="156" t="s">
        <v>1848</v>
      </c>
      <c r="E1017" s="32">
        <v>150000</v>
      </c>
      <c r="F1017" s="154"/>
      <c r="G1017" s="32">
        <v>150000</v>
      </c>
      <c r="H1017" s="125"/>
      <c r="I1017" s="125"/>
      <c r="J1017" s="126"/>
      <c r="K1017" s="126"/>
      <c r="N1017" s="126"/>
      <c r="O1017" s="125"/>
      <c r="P1017" s="125"/>
      <c r="Q1017" s="137"/>
      <c r="R1017" s="137"/>
      <c r="S1017" s="137"/>
      <c r="T1017" s="137"/>
    </row>
    <row r="1018" spans="1:20" ht="13.9" customHeight="1" x14ac:dyDescent="0.25">
      <c r="A1018" s="154">
        <v>35</v>
      </c>
      <c r="B1018" s="154" t="s">
        <v>3230</v>
      </c>
      <c r="C1018" s="119" t="s">
        <v>3148</v>
      </c>
      <c r="D1018" s="156" t="s">
        <v>1848</v>
      </c>
      <c r="E1018" s="32">
        <v>150000</v>
      </c>
      <c r="F1018" s="154"/>
      <c r="G1018" s="32">
        <v>150000</v>
      </c>
      <c r="H1018" s="125"/>
      <c r="I1018" s="125"/>
      <c r="J1018" s="126"/>
      <c r="K1018" s="126"/>
      <c r="N1018" s="126"/>
      <c r="O1018" s="125"/>
      <c r="P1018" s="125"/>
      <c r="Q1018" s="137"/>
      <c r="R1018" s="137"/>
      <c r="S1018" s="137"/>
      <c r="T1018" s="137"/>
    </row>
    <row r="1019" spans="1:20" ht="13.9" customHeight="1" x14ac:dyDescent="0.25">
      <c r="A1019" s="154">
        <v>36</v>
      </c>
      <c r="B1019" s="154" t="s">
        <v>3231</v>
      </c>
      <c r="C1019" s="119" t="s">
        <v>3149</v>
      </c>
      <c r="D1019" s="156" t="s">
        <v>1848</v>
      </c>
      <c r="E1019" s="32">
        <v>150000</v>
      </c>
      <c r="F1019" s="154"/>
      <c r="G1019" s="32">
        <v>150000</v>
      </c>
      <c r="H1019" s="125"/>
      <c r="I1019" s="125"/>
      <c r="J1019" s="126"/>
      <c r="K1019" s="126"/>
      <c r="N1019" s="126"/>
      <c r="O1019" s="125"/>
      <c r="P1019" s="125"/>
      <c r="Q1019" s="137"/>
      <c r="R1019" s="137"/>
      <c r="S1019" s="137"/>
      <c r="T1019" s="137"/>
    </row>
    <row r="1020" spans="1:20" ht="13.9" customHeight="1" x14ac:dyDescent="0.25">
      <c r="A1020" s="154">
        <v>37</v>
      </c>
      <c r="B1020" s="154" t="s">
        <v>3232</v>
      </c>
      <c r="C1020" s="119" t="s">
        <v>3150</v>
      </c>
      <c r="D1020" s="156" t="s">
        <v>1848</v>
      </c>
      <c r="E1020" s="32">
        <v>150000</v>
      </c>
      <c r="F1020" s="154"/>
      <c r="G1020" s="32">
        <v>150000</v>
      </c>
      <c r="H1020" s="125"/>
      <c r="I1020" s="125"/>
      <c r="J1020" s="126"/>
      <c r="K1020" s="126"/>
      <c r="N1020" s="126"/>
      <c r="O1020" s="125"/>
      <c r="P1020" s="125"/>
      <c r="Q1020" s="137"/>
      <c r="R1020" s="137"/>
      <c r="S1020" s="137"/>
      <c r="T1020" s="137"/>
    </row>
    <row r="1021" spans="1:20" ht="13.9" customHeight="1" x14ac:dyDescent="0.25">
      <c r="A1021" s="154">
        <v>38</v>
      </c>
      <c r="B1021" s="154" t="s">
        <v>3233</v>
      </c>
      <c r="C1021" s="119" t="s">
        <v>3151</v>
      </c>
      <c r="D1021" s="156" t="s">
        <v>1848</v>
      </c>
      <c r="E1021" s="32">
        <v>150000</v>
      </c>
      <c r="F1021" s="154"/>
      <c r="G1021" s="32">
        <v>150000</v>
      </c>
      <c r="H1021" s="125"/>
      <c r="I1021" s="125"/>
      <c r="J1021" s="126"/>
      <c r="K1021" s="126"/>
      <c r="N1021" s="126"/>
      <c r="O1021" s="125"/>
      <c r="P1021" s="125"/>
      <c r="Q1021" s="137"/>
      <c r="R1021" s="137"/>
      <c r="S1021" s="137"/>
      <c r="T1021" s="137"/>
    </row>
    <row r="1022" spans="1:20" ht="13.9" customHeight="1" x14ac:dyDescent="0.25">
      <c r="A1022" s="154">
        <v>39</v>
      </c>
      <c r="B1022" s="154" t="s">
        <v>3234</v>
      </c>
      <c r="C1022" s="119" t="s">
        <v>3152</v>
      </c>
      <c r="D1022" s="156" t="s">
        <v>1848</v>
      </c>
      <c r="E1022" s="32">
        <v>150000</v>
      </c>
      <c r="F1022" s="154"/>
      <c r="G1022" s="32">
        <v>150000</v>
      </c>
      <c r="H1022" s="125"/>
      <c r="I1022" s="125"/>
      <c r="J1022" s="126"/>
      <c r="K1022" s="126"/>
      <c r="N1022" s="126"/>
      <c r="O1022" s="125"/>
      <c r="P1022" s="125"/>
      <c r="Q1022" s="137"/>
      <c r="R1022" s="137"/>
      <c r="S1022" s="137"/>
      <c r="T1022" s="137"/>
    </row>
    <row r="1023" spans="1:20" ht="13.9" customHeight="1" x14ac:dyDescent="0.25">
      <c r="A1023" s="154">
        <v>40</v>
      </c>
      <c r="B1023" s="154" t="s">
        <v>3235</v>
      </c>
      <c r="C1023" s="119" t="s">
        <v>3153</v>
      </c>
      <c r="D1023" s="156" t="s">
        <v>1848</v>
      </c>
      <c r="E1023" s="32">
        <v>150000</v>
      </c>
      <c r="F1023" s="154"/>
      <c r="G1023" s="32">
        <v>150000</v>
      </c>
      <c r="H1023" s="125"/>
      <c r="I1023" s="125"/>
      <c r="J1023" s="126"/>
      <c r="K1023" s="126"/>
      <c r="N1023" s="126"/>
      <c r="O1023" s="125"/>
      <c r="P1023" s="125"/>
      <c r="Q1023" s="137"/>
      <c r="R1023" s="137"/>
      <c r="S1023" s="137"/>
      <c r="T1023" s="137"/>
    </row>
    <row r="1024" spans="1:20" ht="13.9" customHeight="1" x14ac:dyDescent="0.25">
      <c r="A1024" s="154">
        <v>41</v>
      </c>
      <c r="B1024" s="154" t="s">
        <v>3236</v>
      </c>
      <c r="C1024" s="119" t="s">
        <v>3154</v>
      </c>
      <c r="D1024" s="156" t="s">
        <v>1848</v>
      </c>
      <c r="E1024" s="32">
        <v>150000</v>
      </c>
      <c r="F1024" s="154"/>
      <c r="G1024" s="32">
        <v>150000</v>
      </c>
      <c r="H1024" s="125"/>
      <c r="I1024" s="125"/>
      <c r="J1024" s="126"/>
      <c r="K1024" s="126"/>
      <c r="N1024" s="126"/>
      <c r="O1024" s="125"/>
      <c r="P1024" s="125"/>
      <c r="Q1024" s="137"/>
      <c r="R1024" s="137"/>
      <c r="S1024" s="137"/>
      <c r="T1024" s="137"/>
    </row>
    <row r="1025" spans="1:20" ht="13.9" customHeight="1" x14ac:dyDescent="0.25">
      <c r="A1025" s="154">
        <v>42</v>
      </c>
      <c r="B1025" s="154" t="s">
        <v>3237</v>
      </c>
      <c r="C1025" s="119" t="s">
        <v>3155</v>
      </c>
      <c r="D1025" s="164" t="s">
        <v>3156</v>
      </c>
      <c r="E1025" s="32">
        <v>1650000</v>
      </c>
      <c r="F1025" s="154"/>
      <c r="G1025" s="32">
        <v>1650000</v>
      </c>
      <c r="H1025" s="125"/>
      <c r="I1025" s="125"/>
      <c r="J1025" s="126"/>
      <c r="K1025" s="126"/>
      <c r="N1025" s="126"/>
      <c r="O1025" s="125"/>
      <c r="P1025" s="125"/>
      <c r="Q1025" s="137"/>
      <c r="R1025" s="137"/>
      <c r="S1025" s="137"/>
      <c r="T1025" s="137"/>
    </row>
    <row r="1026" spans="1:20" ht="13.9" customHeight="1" x14ac:dyDescent="0.25">
      <c r="A1026" s="154">
        <v>43</v>
      </c>
      <c r="B1026" s="154" t="s">
        <v>3238</v>
      </c>
      <c r="C1026" s="119" t="s">
        <v>3157</v>
      </c>
      <c r="D1026" s="156" t="s">
        <v>2576</v>
      </c>
      <c r="E1026" s="32">
        <v>400000</v>
      </c>
      <c r="F1026" s="154"/>
      <c r="G1026" s="32">
        <v>400000</v>
      </c>
      <c r="H1026" s="125"/>
      <c r="I1026" s="125"/>
      <c r="J1026" s="126"/>
      <c r="K1026" s="126"/>
      <c r="N1026" s="126"/>
      <c r="O1026" s="125"/>
      <c r="P1026" s="125"/>
      <c r="Q1026" s="137"/>
      <c r="R1026" s="137"/>
      <c r="S1026" s="137"/>
      <c r="T1026" s="137"/>
    </row>
    <row r="1027" spans="1:20" ht="13.9" customHeight="1" x14ac:dyDescent="0.25">
      <c r="A1027" s="154">
        <v>44</v>
      </c>
      <c r="B1027" s="154" t="s">
        <v>3239</v>
      </c>
      <c r="C1027" s="119" t="s">
        <v>3158</v>
      </c>
      <c r="D1027" s="156" t="s">
        <v>2576</v>
      </c>
      <c r="E1027" s="32">
        <v>400000</v>
      </c>
      <c r="F1027" s="154"/>
      <c r="G1027" s="32">
        <v>400000</v>
      </c>
      <c r="H1027" s="125"/>
      <c r="I1027" s="125"/>
      <c r="J1027" s="126"/>
      <c r="K1027" s="126"/>
      <c r="N1027" s="126"/>
      <c r="O1027" s="125"/>
      <c r="P1027" s="125"/>
      <c r="Q1027" s="137"/>
      <c r="R1027" s="137"/>
      <c r="S1027" s="137"/>
      <c r="T1027" s="137"/>
    </row>
    <row r="1028" spans="1:20" ht="13.9" customHeight="1" x14ac:dyDescent="0.25">
      <c r="A1028" s="154">
        <v>45</v>
      </c>
      <c r="B1028" s="154" t="s">
        <v>3240</v>
      </c>
      <c r="C1028" s="119" t="s">
        <v>3159</v>
      </c>
      <c r="D1028" s="156" t="s">
        <v>2576</v>
      </c>
      <c r="E1028" s="32">
        <v>400000</v>
      </c>
      <c r="F1028" s="154"/>
      <c r="G1028" s="32">
        <v>400000</v>
      </c>
      <c r="H1028" s="125"/>
      <c r="I1028" s="125"/>
      <c r="J1028" s="126"/>
      <c r="K1028" s="126"/>
      <c r="N1028" s="126"/>
      <c r="O1028" s="125"/>
      <c r="P1028" s="125"/>
      <c r="Q1028" s="137"/>
      <c r="R1028" s="137"/>
      <c r="S1028" s="137"/>
      <c r="T1028" s="137"/>
    </row>
    <row r="1029" spans="1:20" ht="13.9" customHeight="1" x14ac:dyDescent="0.25">
      <c r="A1029" s="154">
        <v>46</v>
      </c>
      <c r="B1029" s="154" t="s">
        <v>3241</v>
      </c>
      <c r="C1029" s="119" t="s">
        <v>3160</v>
      </c>
      <c r="D1029" s="156" t="s">
        <v>2576</v>
      </c>
      <c r="E1029" s="32">
        <v>400000</v>
      </c>
      <c r="F1029" s="154"/>
      <c r="G1029" s="32">
        <v>400000</v>
      </c>
      <c r="H1029" s="125"/>
      <c r="I1029" s="125"/>
      <c r="J1029" s="126"/>
      <c r="K1029" s="126"/>
      <c r="N1029" s="126"/>
      <c r="O1029" s="125"/>
      <c r="P1029" s="125"/>
      <c r="Q1029" s="137"/>
      <c r="R1029" s="137"/>
      <c r="S1029" s="137"/>
      <c r="T1029" s="137"/>
    </row>
    <row r="1030" spans="1:20" ht="13.9" customHeight="1" x14ac:dyDescent="0.25">
      <c r="A1030" s="154">
        <v>47</v>
      </c>
      <c r="B1030" s="154" t="s">
        <v>3242</v>
      </c>
      <c r="C1030" s="119" t="s">
        <v>3161</v>
      </c>
      <c r="D1030" s="156" t="s">
        <v>2576</v>
      </c>
      <c r="E1030" s="32">
        <v>400000</v>
      </c>
      <c r="F1030" s="154"/>
      <c r="G1030" s="32">
        <v>400000</v>
      </c>
      <c r="H1030" s="125"/>
      <c r="I1030" s="125"/>
      <c r="J1030" s="126"/>
      <c r="K1030" s="126"/>
      <c r="N1030" s="126"/>
      <c r="O1030" s="125"/>
      <c r="P1030" s="125"/>
      <c r="Q1030" s="137"/>
      <c r="R1030" s="137"/>
      <c r="S1030" s="137"/>
      <c r="T1030" s="137"/>
    </row>
    <row r="1031" spans="1:20" ht="13.9" customHeight="1" x14ac:dyDescent="0.25">
      <c r="A1031" s="154">
        <v>48</v>
      </c>
      <c r="B1031" s="154" t="s">
        <v>3243</v>
      </c>
      <c r="C1031" s="119" t="s">
        <v>3162</v>
      </c>
      <c r="D1031" s="156" t="s">
        <v>2576</v>
      </c>
      <c r="E1031" s="32">
        <v>400000</v>
      </c>
      <c r="F1031" s="154"/>
      <c r="G1031" s="32">
        <v>400000</v>
      </c>
      <c r="H1031" s="125"/>
      <c r="I1031" s="125"/>
      <c r="J1031" s="126"/>
      <c r="K1031" s="126"/>
      <c r="N1031" s="126"/>
      <c r="O1031" s="125"/>
      <c r="P1031" s="125"/>
      <c r="Q1031" s="137"/>
      <c r="R1031" s="137"/>
      <c r="S1031" s="137"/>
      <c r="T1031" s="137"/>
    </row>
    <row r="1032" spans="1:20" ht="13.9" customHeight="1" x14ac:dyDescent="0.25">
      <c r="A1032" s="154">
        <v>49</v>
      </c>
      <c r="B1032" s="154" t="s">
        <v>3244</v>
      </c>
      <c r="C1032" s="119" t="s">
        <v>3163</v>
      </c>
      <c r="D1032" s="156" t="s">
        <v>2576</v>
      </c>
      <c r="E1032" s="32">
        <v>400000</v>
      </c>
      <c r="F1032" s="154"/>
      <c r="G1032" s="32">
        <v>400000</v>
      </c>
      <c r="H1032" s="125"/>
      <c r="I1032" s="125"/>
      <c r="J1032" s="126"/>
      <c r="K1032" s="126"/>
      <c r="N1032" s="126"/>
      <c r="O1032" s="125"/>
      <c r="P1032" s="125"/>
      <c r="Q1032" s="137"/>
      <c r="R1032" s="137"/>
      <c r="S1032" s="137"/>
      <c r="T1032" s="137"/>
    </row>
    <row r="1033" spans="1:20" ht="13.9" customHeight="1" x14ac:dyDescent="0.25">
      <c r="A1033" s="154">
        <v>50</v>
      </c>
      <c r="B1033" s="154" t="s">
        <v>3245</v>
      </c>
      <c r="C1033" s="119" t="s">
        <v>3164</v>
      </c>
      <c r="D1033" s="156" t="s">
        <v>2577</v>
      </c>
      <c r="E1033" s="32">
        <v>430000</v>
      </c>
      <c r="F1033" s="154"/>
      <c r="G1033" s="32">
        <v>430000</v>
      </c>
      <c r="H1033" s="125"/>
      <c r="I1033" s="125"/>
      <c r="J1033" s="126"/>
      <c r="K1033" s="126"/>
      <c r="N1033" s="126"/>
      <c r="O1033" s="125"/>
      <c r="P1033" s="125"/>
      <c r="Q1033" s="137"/>
      <c r="R1033" s="137"/>
      <c r="S1033" s="137"/>
      <c r="T1033" s="137"/>
    </row>
    <row r="1034" spans="1:20" ht="13.9" customHeight="1" x14ac:dyDescent="0.25">
      <c r="A1034" s="154">
        <v>51</v>
      </c>
      <c r="B1034" s="154" t="s">
        <v>3246</v>
      </c>
      <c r="C1034" s="119" t="s">
        <v>3165</v>
      </c>
      <c r="D1034" s="156" t="s">
        <v>2576</v>
      </c>
      <c r="E1034" s="32">
        <v>400000</v>
      </c>
      <c r="F1034" s="154"/>
      <c r="G1034" s="32">
        <v>400000</v>
      </c>
      <c r="H1034" s="125"/>
      <c r="I1034" s="125"/>
      <c r="J1034" s="126"/>
      <c r="K1034" s="126"/>
      <c r="N1034" s="126"/>
      <c r="O1034" s="125"/>
      <c r="P1034" s="125"/>
      <c r="Q1034" s="137"/>
      <c r="R1034" s="137"/>
      <c r="S1034" s="137"/>
      <c r="T1034" s="137"/>
    </row>
    <row r="1035" spans="1:20" ht="13.9" customHeight="1" x14ac:dyDescent="0.25">
      <c r="A1035" s="154">
        <v>52</v>
      </c>
      <c r="B1035" s="154" t="s">
        <v>3247</v>
      </c>
      <c r="C1035" s="119" t="s">
        <v>3166</v>
      </c>
      <c r="D1035" s="156" t="s">
        <v>2576</v>
      </c>
      <c r="E1035" s="32">
        <v>400000</v>
      </c>
      <c r="F1035" s="154"/>
      <c r="G1035" s="32">
        <v>400000</v>
      </c>
      <c r="H1035" s="125"/>
      <c r="I1035" s="125"/>
      <c r="J1035" s="126"/>
      <c r="K1035" s="126"/>
      <c r="N1035" s="126"/>
      <c r="O1035" s="125"/>
      <c r="P1035" s="125"/>
      <c r="Q1035" s="137"/>
      <c r="R1035" s="137"/>
      <c r="S1035" s="137"/>
      <c r="T1035" s="137"/>
    </row>
    <row r="1036" spans="1:20" ht="13.9" customHeight="1" x14ac:dyDescent="0.25">
      <c r="A1036" s="154">
        <v>53</v>
      </c>
      <c r="B1036" s="154" t="s">
        <v>3248</v>
      </c>
      <c r="C1036" s="119" t="s">
        <v>3167</v>
      </c>
      <c r="D1036" s="156" t="s">
        <v>2576</v>
      </c>
      <c r="E1036" s="32">
        <v>400000</v>
      </c>
      <c r="F1036" s="154"/>
      <c r="G1036" s="32">
        <v>400000</v>
      </c>
      <c r="H1036" s="125"/>
      <c r="I1036" s="125"/>
      <c r="J1036" s="126"/>
      <c r="K1036" s="126"/>
      <c r="N1036" s="126"/>
      <c r="O1036" s="125"/>
      <c r="P1036" s="125"/>
      <c r="Q1036" s="137"/>
      <c r="R1036" s="137"/>
      <c r="S1036" s="137"/>
      <c r="T1036" s="137"/>
    </row>
    <row r="1037" spans="1:20" ht="13.9" customHeight="1" x14ac:dyDescent="0.25">
      <c r="A1037" s="154">
        <v>54</v>
      </c>
      <c r="B1037" s="154" t="s">
        <v>3249</v>
      </c>
      <c r="C1037" s="119" t="s">
        <v>3168</v>
      </c>
      <c r="D1037" s="156" t="s">
        <v>2576</v>
      </c>
      <c r="E1037" s="32">
        <v>400000</v>
      </c>
      <c r="F1037" s="154"/>
      <c r="G1037" s="32">
        <v>400000</v>
      </c>
      <c r="H1037" s="125"/>
      <c r="I1037" s="125"/>
      <c r="J1037" s="126"/>
      <c r="K1037" s="126"/>
      <c r="N1037" s="126"/>
      <c r="O1037" s="125"/>
      <c r="P1037" s="125"/>
      <c r="Q1037" s="137"/>
      <c r="R1037" s="137"/>
      <c r="S1037" s="137"/>
      <c r="T1037" s="137"/>
    </row>
    <row r="1038" spans="1:20" ht="13.9" customHeight="1" x14ac:dyDescent="0.25">
      <c r="A1038" s="154">
        <v>55</v>
      </c>
      <c r="B1038" s="154" t="s">
        <v>3250</v>
      </c>
      <c r="C1038" s="119" t="s">
        <v>3169</v>
      </c>
      <c r="D1038" s="156" t="s">
        <v>2576</v>
      </c>
      <c r="E1038" s="32">
        <v>400000</v>
      </c>
      <c r="F1038" s="154"/>
      <c r="G1038" s="32">
        <v>400000</v>
      </c>
      <c r="H1038" s="125"/>
      <c r="I1038" s="125"/>
      <c r="J1038" s="126"/>
      <c r="K1038" s="126"/>
      <c r="N1038" s="126"/>
      <c r="O1038" s="125"/>
      <c r="P1038" s="125"/>
      <c r="Q1038" s="137"/>
      <c r="R1038" s="137"/>
      <c r="S1038" s="137"/>
      <c r="T1038" s="137"/>
    </row>
    <row r="1039" spans="1:20" ht="13.9" customHeight="1" x14ac:dyDescent="0.25">
      <c r="A1039" s="154">
        <v>56</v>
      </c>
      <c r="B1039" s="154" t="s">
        <v>3251</v>
      </c>
      <c r="C1039" s="119" t="s">
        <v>3170</v>
      </c>
      <c r="D1039" s="156" t="s">
        <v>2576</v>
      </c>
      <c r="E1039" s="32">
        <v>400000</v>
      </c>
      <c r="F1039" s="154"/>
      <c r="G1039" s="32">
        <v>400000</v>
      </c>
      <c r="H1039" s="125"/>
      <c r="I1039" s="125"/>
      <c r="J1039" s="126"/>
      <c r="K1039" s="126"/>
      <c r="N1039" s="126"/>
      <c r="O1039" s="125"/>
      <c r="P1039" s="125"/>
      <c r="Q1039" s="137"/>
      <c r="R1039" s="137"/>
      <c r="S1039" s="137"/>
      <c r="T1039" s="137"/>
    </row>
    <row r="1040" spans="1:20" ht="13.9" customHeight="1" x14ac:dyDescent="0.25">
      <c r="A1040" s="154">
        <v>57</v>
      </c>
      <c r="B1040" s="154" t="s">
        <v>3252</v>
      </c>
      <c r="C1040" s="119" t="s">
        <v>3171</v>
      </c>
      <c r="D1040" s="156" t="s">
        <v>1848</v>
      </c>
      <c r="E1040" s="32">
        <v>150000</v>
      </c>
      <c r="F1040" s="154"/>
      <c r="G1040" s="32">
        <v>150000</v>
      </c>
      <c r="H1040" s="125"/>
      <c r="I1040" s="125"/>
      <c r="J1040" s="126"/>
      <c r="K1040" s="126"/>
      <c r="N1040" s="126"/>
      <c r="O1040" s="125"/>
      <c r="P1040" s="125"/>
      <c r="Q1040" s="137"/>
      <c r="R1040" s="137"/>
      <c r="S1040" s="137"/>
      <c r="T1040" s="137"/>
    </row>
    <row r="1041" spans="1:20" ht="13.9" customHeight="1" x14ac:dyDescent="0.25">
      <c r="A1041" s="154">
        <v>58</v>
      </c>
      <c r="B1041" s="154" t="s">
        <v>3253</v>
      </c>
      <c r="C1041" s="119" t="s">
        <v>2534</v>
      </c>
      <c r="D1041" s="156" t="s">
        <v>1848</v>
      </c>
      <c r="E1041" s="32">
        <v>150000</v>
      </c>
      <c r="F1041" s="154"/>
      <c r="G1041" s="32">
        <v>150000</v>
      </c>
      <c r="H1041" s="125"/>
      <c r="I1041" s="125"/>
      <c r="J1041" s="126"/>
      <c r="K1041" s="126"/>
      <c r="N1041" s="126"/>
      <c r="O1041" s="125"/>
      <c r="P1041" s="125"/>
      <c r="Q1041" s="137"/>
      <c r="R1041" s="137"/>
      <c r="S1041" s="137"/>
      <c r="T1041" s="137"/>
    </row>
    <row r="1042" spans="1:20" ht="13.9" customHeight="1" x14ac:dyDescent="0.25">
      <c r="A1042" s="154">
        <v>59</v>
      </c>
      <c r="B1042" s="154" t="s">
        <v>3254</v>
      </c>
      <c r="C1042" s="119" t="s">
        <v>3172</v>
      </c>
      <c r="D1042" s="156" t="s">
        <v>1848</v>
      </c>
      <c r="E1042" s="32">
        <v>150000</v>
      </c>
      <c r="F1042" s="154"/>
      <c r="G1042" s="32">
        <v>150000</v>
      </c>
      <c r="H1042" s="125"/>
      <c r="I1042" s="125"/>
      <c r="J1042" s="126"/>
      <c r="K1042" s="126"/>
      <c r="N1042" s="126"/>
      <c r="O1042" s="125"/>
      <c r="P1042" s="125"/>
      <c r="Q1042" s="137"/>
      <c r="R1042" s="137"/>
      <c r="S1042" s="137"/>
      <c r="T1042" s="137"/>
    </row>
    <row r="1043" spans="1:20" ht="13.9" customHeight="1" x14ac:dyDescent="0.25">
      <c r="A1043" s="154">
        <v>60</v>
      </c>
      <c r="B1043" s="154" t="s">
        <v>3255</v>
      </c>
      <c r="C1043" s="119" t="s">
        <v>3173</v>
      </c>
      <c r="D1043" s="156" t="s">
        <v>1848</v>
      </c>
      <c r="E1043" s="32">
        <v>150000</v>
      </c>
      <c r="F1043" s="154"/>
      <c r="G1043" s="32">
        <v>150000</v>
      </c>
      <c r="H1043" s="125"/>
      <c r="I1043" s="125"/>
      <c r="J1043" s="126"/>
      <c r="K1043" s="126"/>
      <c r="N1043" s="126"/>
      <c r="O1043" s="125"/>
      <c r="P1043" s="125"/>
      <c r="Q1043" s="137"/>
      <c r="R1043" s="137"/>
      <c r="S1043" s="137"/>
      <c r="T1043" s="137"/>
    </row>
    <row r="1044" spans="1:20" ht="13.9" customHeight="1" x14ac:dyDescent="0.25">
      <c r="A1044" s="154">
        <v>61</v>
      </c>
      <c r="B1044" s="154" t="s">
        <v>3256</v>
      </c>
      <c r="C1044" s="119" t="s">
        <v>3174</v>
      </c>
      <c r="D1044" s="156" t="s">
        <v>1848</v>
      </c>
      <c r="E1044" s="32">
        <v>150000</v>
      </c>
      <c r="F1044" s="154"/>
      <c r="G1044" s="32">
        <v>150000</v>
      </c>
      <c r="H1044" s="125"/>
      <c r="I1044" s="125"/>
      <c r="J1044" s="126"/>
      <c r="K1044" s="126"/>
      <c r="N1044" s="126"/>
      <c r="O1044" s="125"/>
      <c r="P1044" s="125"/>
      <c r="Q1044" s="137"/>
      <c r="R1044" s="137"/>
      <c r="S1044" s="137"/>
      <c r="T1044" s="137"/>
    </row>
    <row r="1045" spans="1:20" ht="13.9" customHeight="1" x14ac:dyDescent="0.25">
      <c r="A1045" s="154">
        <v>62</v>
      </c>
      <c r="B1045" s="154" t="s">
        <v>3257</v>
      </c>
      <c r="C1045" s="119" t="s">
        <v>3175</v>
      </c>
      <c r="D1045" s="156" t="s">
        <v>1848</v>
      </c>
      <c r="E1045" s="32">
        <v>150000</v>
      </c>
      <c r="F1045" s="154"/>
      <c r="G1045" s="32">
        <v>150000</v>
      </c>
      <c r="H1045" s="157">
        <f>SUM(E990:E1045)</f>
        <v>15060000</v>
      </c>
      <c r="I1045" s="125"/>
      <c r="J1045" s="126"/>
      <c r="K1045" s="126"/>
      <c r="N1045" s="126"/>
      <c r="O1045" s="125"/>
      <c r="P1045" s="125"/>
      <c r="Q1045" s="137"/>
      <c r="R1045" s="137"/>
      <c r="S1045" s="137"/>
      <c r="T1045" s="137"/>
    </row>
    <row r="1046" spans="1:20" ht="13.9" customHeight="1" x14ac:dyDescent="0.25">
      <c r="A1046" s="154">
        <v>63</v>
      </c>
      <c r="B1046" s="154" t="s">
        <v>3258</v>
      </c>
      <c r="C1046" s="119" t="s">
        <v>3176</v>
      </c>
      <c r="D1046" s="156" t="s">
        <v>2989</v>
      </c>
      <c r="E1046" s="32">
        <v>640000</v>
      </c>
      <c r="F1046" s="154"/>
      <c r="G1046" s="142">
        <f>SUM(G990:G1045)</f>
        <v>15060000</v>
      </c>
      <c r="H1046" s="125"/>
      <c r="I1046" s="125"/>
      <c r="J1046" s="126"/>
      <c r="K1046" s="126"/>
      <c r="N1046" s="126"/>
      <c r="O1046" s="125"/>
      <c r="P1046" s="125"/>
      <c r="Q1046" s="137"/>
      <c r="R1046" s="137"/>
      <c r="S1046" s="137"/>
      <c r="T1046" s="137"/>
    </row>
    <row r="1047" spans="1:20" ht="13.9" customHeight="1" x14ac:dyDescent="0.25">
      <c r="A1047" s="154">
        <v>64</v>
      </c>
      <c r="B1047" s="154" t="s">
        <v>3259</v>
      </c>
      <c r="C1047" s="119" t="s">
        <v>3178</v>
      </c>
      <c r="D1047" s="156" t="s">
        <v>1848</v>
      </c>
      <c r="E1047" s="32">
        <v>150000</v>
      </c>
      <c r="F1047" s="154"/>
      <c r="G1047" s="125"/>
      <c r="H1047" s="125"/>
      <c r="I1047" s="125"/>
      <c r="J1047" s="126"/>
      <c r="K1047" s="126"/>
      <c r="N1047" s="126"/>
      <c r="O1047" s="125"/>
      <c r="P1047" s="125"/>
      <c r="Q1047" s="137"/>
      <c r="R1047" s="137"/>
      <c r="S1047" s="137"/>
      <c r="T1047" s="137"/>
    </row>
    <row r="1048" spans="1:20" ht="13.9" customHeight="1" x14ac:dyDescent="0.25">
      <c r="A1048" s="154">
        <v>65</v>
      </c>
      <c r="B1048" s="154" t="s">
        <v>3260</v>
      </c>
      <c r="C1048" s="119" t="s">
        <v>3179</v>
      </c>
      <c r="D1048" s="156" t="s">
        <v>1848</v>
      </c>
      <c r="E1048" s="32">
        <v>150000</v>
      </c>
      <c r="F1048" s="154"/>
      <c r="G1048" s="125"/>
      <c r="H1048" s="125"/>
      <c r="I1048" s="125"/>
      <c r="J1048" s="126"/>
      <c r="K1048" s="126"/>
      <c r="N1048" s="126"/>
      <c r="O1048" s="125"/>
      <c r="P1048" s="125"/>
      <c r="Q1048" s="137"/>
      <c r="R1048" s="137"/>
      <c r="S1048" s="137"/>
      <c r="T1048" s="137"/>
    </row>
    <row r="1049" spans="1:20" ht="13.9" customHeight="1" x14ac:dyDescent="0.25">
      <c r="A1049" s="154">
        <v>66</v>
      </c>
      <c r="B1049" s="154" t="s">
        <v>3261</v>
      </c>
      <c r="C1049" s="119" t="s">
        <v>3180</v>
      </c>
      <c r="D1049" s="156" t="s">
        <v>1848</v>
      </c>
      <c r="E1049" s="32">
        <v>150000</v>
      </c>
      <c r="F1049" s="154"/>
      <c r="G1049" s="125"/>
      <c r="H1049" s="125"/>
      <c r="I1049" s="125"/>
      <c r="J1049" s="126"/>
      <c r="K1049" s="126"/>
      <c r="N1049" s="126"/>
      <c r="O1049" s="125"/>
      <c r="P1049" s="125"/>
      <c r="Q1049" s="137"/>
      <c r="R1049" s="137"/>
      <c r="S1049" s="137"/>
      <c r="T1049" s="137"/>
    </row>
    <row r="1050" spans="1:20" ht="13.9" customHeight="1" x14ac:dyDescent="0.25">
      <c r="A1050" s="154">
        <v>67</v>
      </c>
      <c r="B1050" s="154" t="s">
        <v>3262</v>
      </c>
      <c r="C1050" s="119" t="s">
        <v>3181</v>
      </c>
      <c r="D1050" s="156" t="s">
        <v>1848</v>
      </c>
      <c r="E1050" s="32">
        <v>150000</v>
      </c>
      <c r="F1050" s="154"/>
      <c r="G1050" s="125"/>
      <c r="H1050" s="125"/>
      <c r="I1050" s="125"/>
      <c r="J1050" s="126"/>
      <c r="K1050" s="126"/>
      <c r="N1050" s="126"/>
      <c r="O1050" s="125"/>
      <c r="P1050" s="125"/>
      <c r="Q1050" s="137"/>
      <c r="R1050" s="137"/>
      <c r="S1050" s="137"/>
      <c r="T1050" s="137"/>
    </row>
    <row r="1051" spans="1:20" ht="13.9" customHeight="1" x14ac:dyDescent="0.25">
      <c r="A1051" s="154">
        <v>68</v>
      </c>
      <c r="B1051" s="154" t="s">
        <v>3263</v>
      </c>
      <c r="C1051" s="119" t="s">
        <v>3182</v>
      </c>
      <c r="D1051" s="156" t="s">
        <v>1848</v>
      </c>
      <c r="E1051" s="32">
        <v>300000</v>
      </c>
      <c r="F1051" s="154" t="s">
        <v>2897</v>
      </c>
      <c r="G1051" s="125"/>
      <c r="H1051" s="125"/>
      <c r="I1051" s="125"/>
      <c r="J1051" s="126"/>
      <c r="K1051" s="126"/>
      <c r="N1051" s="126"/>
      <c r="O1051" s="125"/>
      <c r="P1051" s="125"/>
      <c r="Q1051" s="137"/>
      <c r="R1051" s="137"/>
      <c r="S1051" s="137"/>
      <c r="T1051" s="137"/>
    </row>
    <row r="1052" spans="1:20" ht="13.9" customHeight="1" x14ac:dyDescent="0.25">
      <c r="A1052" s="154">
        <v>69</v>
      </c>
      <c r="B1052" s="154" t="s">
        <v>3264</v>
      </c>
      <c r="C1052" s="119" t="s">
        <v>3183</v>
      </c>
      <c r="D1052" s="156" t="s">
        <v>1848</v>
      </c>
      <c r="E1052" s="32">
        <v>150000</v>
      </c>
      <c r="F1052" s="154"/>
      <c r="G1052" s="125"/>
      <c r="H1052" s="125"/>
      <c r="I1052" s="125"/>
      <c r="J1052" s="126"/>
      <c r="K1052" s="126"/>
      <c r="N1052" s="126"/>
      <c r="O1052" s="125"/>
      <c r="P1052" s="125"/>
      <c r="Q1052" s="137"/>
      <c r="R1052" s="137"/>
      <c r="S1052" s="137"/>
      <c r="T1052" s="137"/>
    </row>
    <row r="1053" spans="1:20" ht="13.9" customHeight="1" x14ac:dyDescent="0.25">
      <c r="A1053" s="154">
        <v>70</v>
      </c>
      <c r="B1053" s="154" t="s">
        <v>3265</v>
      </c>
      <c r="C1053" s="119" t="s">
        <v>3184</v>
      </c>
      <c r="D1053" s="156" t="s">
        <v>1848</v>
      </c>
      <c r="E1053" s="32">
        <v>150000</v>
      </c>
      <c r="F1053" s="154"/>
      <c r="G1053" s="125"/>
      <c r="H1053" s="125"/>
      <c r="I1053" s="125"/>
      <c r="J1053" s="126"/>
      <c r="K1053" s="126"/>
      <c r="N1053" s="126"/>
      <c r="O1053" s="125"/>
      <c r="P1053" s="125"/>
      <c r="Q1053" s="137"/>
      <c r="R1053" s="137"/>
      <c r="S1053" s="137"/>
      <c r="T1053" s="137"/>
    </row>
    <row r="1054" spans="1:20" ht="13.9" customHeight="1" x14ac:dyDescent="0.25">
      <c r="A1054" s="154">
        <v>71</v>
      </c>
      <c r="B1054" s="154" t="s">
        <v>3266</v>
      </c>
      <c r="C1054" s="119" t="s">
        <v>3185</v>
      </c>
      <c r="D1054" s="156" t="s">
        <v>2576</v>
      </c>
      <c r="E1054" s="32">
        <v>5200000</v>
      </c>
      <c r="F1054" s="154" t="s">
        <v>3281</v>
      </c>
      <c r="G1054" s="125"/>
      <c r="H1054" s="125"/>
      <c r="I1054" s="125"/>
      <c r="J1054" s="126"/>
      <c r="K1054" s="126"/>
      <c r="N1054" s="126"/>
      <c r="O1054" s="125"/>
      <c r="P1054" s="125"/>
      <c r="Q1054" s="137"/>
      <c r="R1054" s="137"/>
      <c r="S1054" s="137"/>
      <c r="T1054" s="137"/>
    </row>
    <row r="1055" spans="1:20" ht="13.9" customHeight="1" x14ac:dyDescent="0.25">
      <c r="A1055" s="154">
        <v>72</v>
      </c>
      <c r="B1055" s="154" t="s">
        <v>3267</v>
      </c>
      <c r="C1055" s="119" t="s">
        <v>3186</v>
      </c>
      <c r="D1055" s="156" t="s">
        <v>1848</v>
      </c>
      <c r="E1055" s="32">
        <v>150000</v>
      </c>
      <c r="F1055" s="154"/>
      <c r="G1055" s="125"/>
      <c r="H1055" s="125"/>
      <c r="I1055" s="125"/>
      <c r="J1055" s="126"/>
      <c r="K1055" s="126"/>
      <c r="N1055" s="126"/>
      <c r="O1055" s="125"/>
      <c r="P1055" s="125"/>
      <c r="Q1055" s="137"/>
      <c r="R1055" s="137"/>
      <c r="S1055" s="137"/>
      <c r="T1055" s="137"/>
    </row>
    <row r="1056" spans="1:20" ht="13.9" customHeight="1" x14ac:dyDescent="0.25">
      <c r="A1056" s="154">
        <v>73</v>
      </c>
      <c r="B1056" s="154" t="s">
        <v>3268</v>
      </c>
      <c r="C1056" s="119" t="s">
        <v>3187</v>
      </c>
      <c r="D1056" s="156" t="s">
        <v>1848</v>
      </c>
      <c r="E1056" s="32">
        <v>150000</v>
      </c>
      <c r="F1056" s="154"/>
      <c r="G1056" s="125"/>
      <c r="H1056" s="125"/>
      <c r="I1056" s="125"/>
      <c r="J1056" s="126"/>
      <c r="K1056" s="126"/>
      <c r="N1056" s="126"/>
      <c r="O1056" s="125"/>
      <c r="P1056" s="125"/>
      <c r="Q1056" s="137"/>
      <c r="R1056" s="137"/>
      <c r="S1056" s="137"/>
      <c r="T1056" s="137"/>
    </row>
    <row r="1057" spans="1:20" ht="13.9" customHeight="1" x14ac:dyDescent="0.25">
      <c r="A1057" s="154">
        <v>74</v>
      </c>
      <c r="B1057" s="154" t="s">
        <v>3269</v>
      </c>
      <c r="C1057" s="119" t="s">
        <v>3188</v>
      </c>
      <c r="D1057" s="156" t="s">
        <v>1848</v>
      </c>
      <c r="E1057" s="32">
        <v>150000</v>
      </c>
      <c r="F1057" s="154"/>
      <c r="G1057" s="125"/>
      <c r="H1057" s="125"/>
      <c r="I1057" s="125"/>
      <c r="J1057" s="126"/>
      <c r="K1057" s="126"/>
      <c r="N1057" s="126"/>
      <c r="O1057" s="125"/>
      <c r="P1057" s="125"/>
      <c r="Q1057" s="137"/>
      <c r="R1057" s="137"/>
      <c r="S1057" s="137"/>
      <c r="T1057" s="137"/>
    </row>
    <row r="1058" spans="1:20" ht="13.9" customHeight="1" x14ac:dyDescent="0.25">
      <c r="A1058" s="154">
        <v>75</v>
      </c>
      <c r="B1058" s="154" t="s">
        <v>3270</v>
      </c>
      <c r="C1058" s="119" t="s">
        <v>3189</v>
      </c>
      <c r="D1058" s="156" t="s">
        <v>1848</v>
      </c>
      <c r="E1058" s="32">
        <v>150000</v>
      </c>
      <c r="F1058" s="154"/>
      <c r="G1058" s="125"/>
      <c r="H1058" s="125"/>
      <c r="I1058" s="125"/>
      <c r="J1058" s="126"/>
      <c r="K1058" s="126"/>
      <c r="N1058" s="126"/>
      <c r="O1058" s="125"/>
      <c r="P1058" s="125"/>
      <c r="Q1058" s="137"/>
      <c r="R1058" s="137"/>
      <c r="S1058" s="137"/>
      <c r="T1058" s="137"/>
    </row>
    <row r="1059" spans="1:20" ht="13.9" customHeight="1" x14ac:dyDescent="0.25">
      <c r="A1059" s="154">
        <v>76</v>
      </c>
      <c r="B1059" s="154" t="s">
        <v>3271</v>
      </c>
      <c r="C1059" s="119" t="s">
        <v>3190</v>
      </c>
      <c r="D1059" s="156" t="s">
        <v>2566</v>
      </c>
      <c r="E1059" s="32">
        <v>430000</v>
      </c>
      <c r="F1059" s="154"/>
      <c r="G1059" s="125"/>
      <c r="H1059" s="125"/>
      <c r="I1059" s="125"/>
      <c r="J1059" s="126"/>
      <c r="K1059" s="126"/>
      <c r="N1059" s="126"/>
      <c r="O1059" s="125"/>
      <c r="P1059" s="125"/>
      <c r="Q1059" s="137"/>
      <c r="R1059" s="137"/>
      <c r="S1059" s="137"/>
      <c r="T1059" s="137"/>
    </row>
    <row r="1060" spans="1:20" ht="13.9" customHeight="1" x14ac:dyDescent="0.25">
      <c r="A1060" s="154">
        <v>77</v>
      </c>
      <c r="B1060" s="154" t="s">
        <v>3272</v>
      </c>
      <c r="C1060" s="119" t="s">
        <v>3191</v>
      </c>
      <c r="D1060" s="156" t="s">
        <v>2566</v>
      </c>
      <c r="E1060" s="32">
        <v>430000</v>
      </c>
      <c r="F1060" s="154"/>
      <c r="G1060" s="125"/>
      <c r="H1060" s="125"/>
      <c r="I1060" s="125"/>
      <c r="J1060" s="126"/>
      <c r="K1060" s="126"/>
      <c r="N1060" s="126"/>
      <c r="O1060" s="125"/>
      <c r="P1060" s="125"/>
      <c r="Q1060" s="137"/>
      <c r="R1060" s="137"/>
      <c r="S1060" s="137"/>
      <c r="T1060" s="137"/>
    </row>
    <row r="1061" spans="1:20" ht="13.9" customHeight="1" x14ac:dyDescent="0.25">
      <c r="A1061" s="154">
        <v>78</v>
      </c>
      <c r="B1061" s="154" t="s">
        <v>3273</v>
      </c>
      <c r="C1061" s="119" t="s">
        <v>3192</v>
      </c>
      <c r="D1061" s="156" t="s">
        <v>2566</v>
      </c>
      <c r="E1061" s="32">
        <v>430000</v>
      </c>
      <c r="F1061" s="154"/>
      <c r="G1061" s="125"/>
      <c r="H1061" s="125"/>
      <c r="I1061" s="125"/>
      <c r="J1061" s="126"/>
      <c r="K1061" s="126"/>
      <c r="N1061" s="126"/>
      <c r="O1061" s="125"/>
      <c r="P1061" s="125"/>
      <c r="Q1061" s="137"/>
      <c r="R1061" s="137"/>
      <c r="S1061" s="137"/>
      <c r="T1061" s="137"/>
    </row>
    <row r="1062" spans="1:20" ht="13.9" customHeight="1" x14ac:dyDescent="0.25">
      <c r="A1062" s="154">
        <v>79</v>
      </c>
      <c r="B1062" s="154" t="s">
        <v>3274</v>
      </c>
      <c r="C1062" s="119" t="s">
        <v>3193</v>
      </c>
      <c r="D1062" s="156" t="s">
        <v>2566</v>
      </c>
      <c r="E1062" s="32">
        <v>430000</v>
      </c>
      <c r="F1062" s="154"/>
      <c r="G1062" s="125"/>
      <c r="H1062" s="125"/>
      <c r="I1062" s="125"/>
      <c r="J1062" s="126"/>
      <c r="K1062" s="126"/>
      <c r="N1062" s="126"/>
      <c r="O1062" s="125"/>
      <c r="P1062" s="125"/>
      <c r="Q1062" s="137"/>
      <c r="R1062" s="137"/>
      <c r="S1062" s="137"/>
      <c r="T1062" s="137"/>
    </row>
    <row r="1063" spans="1:20" ht="13.9" customHeight="1" x14ac:dyDescent="0.25">
      <c r="A1063" s="154">
        <v>80</v>
      </c>
      <c r="B1063" s="154" t="s">
        <v>3275</v>
      </c>
      <c r="C1063" s="119" t="s">
        <v>3194</v>
      </c>
      <c r="D1063" s="156" t="s">
        <v>2566</v>
      </c>
      <c r="E1063" s="32">
        <v>430000</v>
      </c>
      <c r="F1063" s="154"/>
      <c r="G1063" s="125"/>
      <c r="H1063" s="125"/>
      <c r="I1063" s="125"/>
      <c r="J1063" s="126"/>
      <c r="K1063" s="126"/>
      <c r="N1063" s="126"/>
      <c r="O1063" s="125"/>
      <c r="P1063" s="125"/>
      <c r="Q1063" s="137"/>
      <c r="R1063" s="137"/>
      <c r="S1063" s="137"/>
      <c r="T1063" s="137"/>
    </row>
    <row r="1064" spans="1:20" ht="13.9" customHeight="1" x14ac:dyDescent="0.25">
      <c r="A1064" s="154">
        <v>81</v>
      </c>
      <c r="B1064" s="154" t="s">
        <v>3276</v>
      </c>
      <c r="C1064" s="119" t="s">
        <v>3195</v>
      </c>
      <c r="D1064" s="156" t="s">
        <v>3280</v>
      </c>
      <c r="E1064" s="32">
        <v>3200000</v>
      </c>
      <c r="F1064" s="154" t="s">
        <v>3279</v>
      </c>
      <c r="G1064" s="125"/>
      <c r="H1064" s="125"/>
      <c r="I1064" s="125"/>
      <c r="J1064" s="126"/>
      <c r="K1064" s="126"/>
      <c r="N1064" s="126"/>
      <c r="O1064" s="125"/>
      <c r="P1064" s="125"/>
      <c r="Q1064" s="137"/>
      <c r="R1064" s="137"/>
      <c r="S1064" s="137"/>
      <c r="T1064" s="137"/>
    </row>
    <row r="1065" spans="1:20" ht="13.9" customHeight="1" x14ac:dyDescent="0.25">
      <c r="A1065" s="154">
        <v>82</v>
      </c>
      <c r="B1065" s="154" t="s">
        <v>3277</v>
      </c>
      <c r="C1065" s="119" t="s">
        <v>3278</v>
      </c>
      <c r="D1065" s="156" t="s">
        <v>1848</v>
      </c>
      <c r="E1065" s="32">
        <v>450000</v>
      </c>
      <c r="F1065" s="154" t="s">
        <v>2651</v>
      </c>
      <c r="G1065" s="125"/>
      <c r="H1065" s="125"/>
      <c r="I1065" s="125"/>
      <c r="J1065" s="126"/>
      <c r="K1065" s="126"/>
      <c r="N1065" s="126"/>
      <c r="O1065" s="125"/>
      <c r="P1065" s="125"/>
      <c r="Q1065" s="137"/>
      <c r="R1065" s="137"/>
      <c r="S1065" s="137"/>
      <c r="T1065" s="137"/>
    </row>
    <row r="1066" spans="1:20" ht="13.9" customHeight="1" x14ac:dyDescent="0.25">
      <c r="A1066" s="154">
        <v>83</v>
      </c>
      <c r="B1066" s="154" t="s">
        <v>3284</v>
      </c>
      <c r="C1066" s="119" t="s">
        <v>3286</v>
      </c>
      <c r="D1066" s="156" t="s">
        <v>2566</v>
      </c>
      <c r="E1066" s="32">
        <v>430000</v>
      </c>
      <c r="F1066" s="154" t="s">
        <v>3279</v>
      </c>
      <c r="G1066" s="125"/>
      <c r="H1066" s="125"/>
      <c r="I1066" s="125"/>
      <c r="J1066" s="126"/>
      <c r="K1066" s="126"/>
      <c r="N1066" s="126"/>
      <c r="O1066" s="125"/>
      <c r="P1066" s="125"/>
      <c r="Q1066" s="137"/>
      <c r="R1066" s="137"/>
      <c r="S1066" s="137"/>
      <c r="T1066" s="137"/>
    </row>
    <row r="1067" spans="1:20" ht="13.9" customHeight="1" x14ac:dyDescent="0.25">
      <c r="A1067" s="154">
        <v>84</v>
      </c>
      <c r="B1067" s="154" t="s">
        <v>3285</v>
      </c>
      <c r="C1067" s="119" t="s">
        <v>3287</v>
      </c>
      <c r="D1067" s="156" t="s">
        <v>3280</v>
      </c>
      <c r="E1067" s="32">
        <v>4000000</v>
      </c>
      <c r="F1067" s="154" t="s">
        <v>3288</v>
      </c>
      <c r="G1067" s="125"/>
      <c r="H1067" s="125"/>
      <c r="I1067" s="125"/>
      <c r="J1067" s="126"/>
      <c r="K1067" s="126"/>
      <c r="N1067" s="126"/>
      <c r="O1067" s="125"/>
      <c r="P1067" s="125"/>
      <c r="Q1067" s="137"/>
      <c r="R1067" s="137"/>
      <c r="S1067" s="137"/>
      <c r="T1067" s="137"/>
    </row>
    <row r="1068" spans="1:20" ht="15.75" x14ac:dyDescent="0.25">
      <c r="A1068" s="210" t="s">
        <v>330</v>
      </c>
      <c r="B1068" s="211"/>
      <c r="C1068" s="211"/>
      <c r="D1068" s="212"/>
      <c r="E1068" s="153">
        <f>SUM(E984:E1067)</f>
        <v>34870000</v>
      </c>
      <c r="F1068" s="8"/>
      <c r="G1068" s="160">
        <f>SUM(E1046:E1067)</f>
        <v>17870000</v>
      </c>
      <c r="N1068" s="137"/>
      <c r="O1068" s="137"/>
      <c r="P1068" s="137"/>
      <c r="Q1068" s="137"/>
      <c r="R1068" s="137"/>
      <c r="S1068" s="137"/>
      <c r="T1068" s="137"/>
    </row>
    <row r="1069" spans="1:20" ht="15.75" x14ac:dyDescent="0.25">
      <c r="A1069" s="213" t="s">
        <v>3291</v>
      </c>
      <c r="B1069" s="214"/>
      <c r="C1069" s="214"/>
      <c r="D1069" s="214"/>
      <c r="E1069" s="214"/>
      <c r="F1069" s="214"/>
      <c r="N1069" s="137"/>
      <c r="O1069" s="137"/>
      <c r="P1069" s="137"/>
      <c r="Q1069" s="137"/>
      <c r="R1069" s="137"/>
      <c r="S1069" s="137"/>
      <c r="T1069" s="137"/>
    </row>
    <row r="1070" spans="1:20" ht="15.75" x14ac:dyDescent="0.25">
      <c r="A1070" s="131"/>
      <c r="B1070" s="131"/>
      <c r="C1070" s="131"/>
      <c r="D1070" s="131"/>
      <c r="E1070" s="131"/>
      <c r="F1070" s="131"/>
      <c r="N1070" s="137"/>
      <c r="O1070" s="137"/>
      <c r="P1070" s="137"/>
      <c r="Q1070" s="137"/>
      <c r="R1070" s="137"/>
      <c r="S1070" s="137"/>
      <c r="T1070" s="137"/>
    </row>
    <row r="1071" spans="1:20" ht="15.75" x14ac:dyDescent="0.25">
      <c r="A1071" s="222" t="s">
        <v>3292</v>
      </c>
      <c r="B1071" s="222"/>
      <c r="C1071" s="222"/>
      <c r="D1071" s="222"/>
      <c r="E1071" s="222"/>
      <c r="F1071" s="222"/>
      <c r="N1071" s="137"/>
      <c r="O1071" s="137"/>
      <c r="P1071" s="137"/>
      <c r="Q1071" s="137"/>
      <c r="R1071" s="137"/>
      <c r="S1071" s="137"/>
      <c r="T1071" s="137"/>
    </row>
    <row r="1072" spans="1:20" ht="15.75" x14ac:dyDescent="0.25">
      <c r="A1072" s="223" t="s">
        <v>9</v>
      </c>
      <c r="B1072" s="223"/>
      <c r="C1072" s="223"/>
      <c r="D1072" s="223" t="s">
        <v>10</v>
      </c>
      <c r="E1072" s="223"/>
      <c r="F1072" s="223"/>
      <c r="N1072" s="137"/>
      <c r="O1072" s="137"/>
      <c r="P1072" s="137"/>
      <c r="Q1072" s="137"/>
      <c r="R1072" s="137"/>
      <c r="S1072" s="137"/>
      <c r="T1072" s="137"/>
    </row>
    <row r="1073" spans="1:20" ht="15.75" x14ac:dyDescent="0.25">
      <c r="A1073" s="132"/>
      <c r="B1073" s="132"/>
      <c r="C1073" s="132"/>
      <c r="D1073" s="132"/>
      <c r="E1073" s="133"/>
      <c r="F1073" s="133"/>
      <c r="N1073" s="137"/>
      <c r="O1073" s="137"/>
      <c r="P1073" s="137"/>
      <c r="Q1073" s="137"/>
      <c r="R1073" s="137"/>
      <c r="S1073" s="137"/>
      <c r="T1073" s="137"/>
    </row>
    <row r="1074" spans="1:20" ht="15.75" x14ac:dyDescent="0.25">
      <c r="A1074" s="132"/>
      <c r="B1074" s="132"/>
      <c r="C1074" s="132"/>
      <c r="D1074" s="132"/>
      <c r="E1074" s="133"/>
      <c r="F1074" s="133"/>
      <c r="N1074" s="137"/>
      <c r="O1074" s="137"/>
      <c r="P1074" s="137"/>
      <c r="Q1074" s="137"/>
      <c r="R1074" s="137"/>
      <c r="S1074" s="137"/>
      <c r="T1074" s="137"/>
    </row>
    <row r="1075" spans="1:20" ht="15.75" x14ac:dyDescent="0.25">
      <c r="A1075" s="132"/>
      <c r="B1075" s="132"/>
      <c r="C1075" s="132"/>
      <c r="D1075" s="132"/>
      <c r="E1075" s="133"/>
      <c r="F1075" s="133"/>
      <c r="N1075" s="137"/>
      <c r="O1075" s="137"/>
      <c r="P1075" s="137"/>
      <c r="Q1075" s="137"/>
      <c r="R1075" s="137"/>
      <c r="S1075" s="137"/>
      <c r="T1075" s="137"/>
    </row>
    <row r="1076" spans="1:20" ht="15.75" x14ac:dyDescent="0.25">
      <c r="A1076" s="132"/>
      <c r="B1076" s="132"/>
      <c r="C1076" s="132"/>
      <c r="D1076" s="132"/>
      <c r="E1076" s="133"/>
      <c r="F1076" s="133"/>
      <c r="N1076" s="137"/>
      <c r="O1076" s="137"/>
      <c r="P1076" s="137"/>
      <c r="Q1076" s="137"/>
      <c r="R1076" s="137"/>
      <c r="S1076" s="137"/>
      <c r="T1076" s="137"/>
    </row>
    <row r="1077" spans="1:20" ht="15.75" x14ac:dyDescent="0.25">
      <c r="A1077" s="223" t="s">
        <v>11</v>
      </c>
      <c r="B1077" s="223"/>
      <c r="C1077" s="223"/>
      <c r="D1077" s="223" t="s">
        <v>12</v>
      </c>
      <c r="E1077" s="223"/>
      <c r="F1077" s="223"/>
      <c r="N1077" s="137"/>
      <c r="O1077" s="137"/>
      <c r="P1077" s="137"/>
      <c r="Q1077" s="137"/>
      <c r="R1077" s="137"/>
      <c r="S1077" s="137"/>
      <c r="T1077" s="137"/>
    </row>
    <row r="1078" spans="1:20" ht="15.75" x14ac:dyDescent="0.25">
      <c r="A1078" s="152"/>
      <c r="B1078" s="152"/>
      <c r="C1078" s="152"/>
      <c r="D1078" s="152"/>
      <c r="E1078" s="152"/>
      <c r="F1078" s="152"/>
      <c r="N1078" s="137"/>
      <c r="O1078" s="137"/>
      <c r="P1078" s="137"/>
      <c r="Q1078" s="137"/>
      <c r="R1078" s="137"/>
      <c r="S1078" s="137"/>
      <c r="T1078" s="137"/>
    </row>
    <row r="1079" spans="1:20" ht="15.75" x14ac:dyDescent="0.25">
      <c r="A1079" s="152"/>
      <c r="B1079" s="152"/>
      <c r="C1079" s="152"/>
      <c r="D1079" s="152"/>
      <c r="E1079" s="152"/>
      <c r="F1079" s="152"/>
      <c r="N1079" s="137"/>
      <c r="O1079" s="137"/>
      <c r="P1079" s="137"/>
      <c r="Q1079" s="137"/>
      <c r="R1079" s="137"/>
      <c r="S1079" s="137"/>
      <c r="T1079" s="137"/>
    </row>
    <row r="1080" spans="1:20" x14ac:dyDescent="0.25">
      <c r="A1080" s="135"/>
      <c r="B1080" s="204" t="s">
        <v>183</v>
      </c>
      <c r="C1080" s="204"/>
      <c r="D1080" s="135"/>
      <c r="E1080" s="135"/>
      <c r="F1080" s="135"/>
      <c r="N1080" s="137"/>
      <c r="O1080" s="137"/>
      <c r="P1080" s="137"/>
      <c r="Q1080" s="137"/>
      <c r="R1080" s="137"/>
      <c r="S1080" s="137"/>
      <c r="T1080" s="137"/>
    </row>
    <row r="1081" spans="1:20" x14ac:dyDescent="0.25">
      <c r="A1081" s="135"/>
      <c r="B1081" s="151" t="s">
        <v>3282</v>
      </c>
      <c r="C1081" s="151"/>
      <c r="D1081" s="135"/>
      <c r="E1081" s="135"/>
      <c r="F1081" s="135"/>
      <c r="N1081" s="137"/>
      <c r="O1081" s="137"/>
      <c r="P1081" s="137"/>
      <c r="Q1081" s="137"/>
      <c r="R1081" s="137"/>
      <c r="S1081" s="137"/>
      <c r="T1081" s="137"/>
    </row>
    <row r="1082" spans="1:20" x14ac:dyDescent="0.25">
      <c r="A1082" s="135"/>
      <c r="B1082" s="151" t="s">
        <v>2131</v>
      </c>
      <c r="C1082" s="151"/>
      <c r="D1082" s="151"/>
      <c r="E1082" s="135"/>
      <c r="F1082" s="135"/>
      <c r="N1082" s="137"/>
      <c r="O1082" s="137"/>
      <c r="P1082" s="137"/>
      <c r="Q1082" s="137"/>
      <c r="R1082" s="137"/>
      <c r="S1082" s="137"/>
      <c r="T1082" s="137"/>
    </row>
    <row r="1083" spans="1:20" x14ac:dyDescent="0.25">
      <c r="A1083" s="135"/>
      <c r="B1083" s="204" t="s">
        <v>3289</v>
      </c>
      <c r="C1083" s="204"/>
      <c r="D1083" s="135"/>
      <c r="E1083" s="135"/>
      <c r="F1083" s="135"/>
      <c r="N1083" s="137"/>
      <c r="O1083" s="137"/>
      <c r="P1083" s="137"/>
      <c r="Q1083" s="137"/>
      <c r="R1083" s="137"/>
      <c r="S1083" s="137"/>
      <c r="T1083" s="137"/>
    </row>
    <row r="1084" spans="1:20" x14ac:dyDescent="0.25">
      <c r="A1084" s="135"/>
      <c r="B1084" s="151" t="s">
        <v>3283</v>
      </c>
      <c r="C1084" s="151"/>
      <c r="D1084" s="135"/>
      <c r="E1084" s="135"/>
      <c r="F1084" s="135"/>
      <c r="N1084" s="137"/>
      <c r="O1084" s="137"/>
      <c r="P1084" s="137"/>
      <c r="Q1084" s="137"/>
      <c r="R1084" s="137"/>
      <c r="S1084" s="137"/>
      <c r="T1084" s="137"/>
    </row>
    <row r="1085" spans="1:20" x14ac:dyDescent="0.25">
      <c r="B1085" s="151" t="s">
        <v>3290</v>
      </c>
      <c r="N1085" s="137"/>
      <c r="O1085" s="137"/>
      <c r="P1085" s="137"/>
      <c r="Q1085" s="137"/>
      <c r="R1085" s="137"/>
      <c r="S1085" s="137"/>
      <c r="T1085" s="137"/>
    </row>
    <row r="1086" spans="1:20" x14ac:dyDescent="0.25">
      <c r="N1086" s="137"/>
      <c r="O1086" s="137"/>
      <c r="P1086" s="137"/>
      <c r="Q1086" s="137"/>
      <c r="R1086" s="137"/>
      <c r="S1086" s="137"/>
      <c r="T1086" s="137"/>
    </row>
    <row r="1087" spans="1:20" x14ac:dyDescent="0.25">
      <c r="N1087" s="137"/>
      <c r="O1087" s="137"/>
      <c r="P1087" s="137"/>
      <c r="Q1087" s="137"/>
      <c r="R1087" s="137"/>
      <c r="S1087" s="137"/>
      <c r="T1087" s="137"/>
    </row>
    <row r="1088" spans="1:20" x14ac:dyDescent="0.25">
      <c r="N1088" s="137"/>
      <c r="O1088" s="137"/>
      <c r="P1088" s="137"/>
      <c r="Q1088" s="137"/>
      <c r="R1088" s="137"/>
      <c r="S1088" s="137"/>
      <c r="T1088" s="137"/>
    </row>
    <row r="1089" spans="1:20" x14ac:dyDescent="0.25">
      <c r="N1089" s="137"/>
      <c r="O1089" s="137"/>
      <c r="P1089" s="137"/>
      <c r="Q1089" s="137"/>
      <c r="R1089" s="137"/>
      <c r="S1089" s="137"/>
      <c r="T1089" s="137"/>
    </row>
    <row r="1090" spans="1:20" x14ac:dyDescent="0.25">
      <c r="N1090" s="137"/>
      <c r="O1090" s="137"/>
      <c r="P1090" s="137"/>
      <c r="Q1090" s="137"/>
      <c r="R1090" s="137"/>
      <c r="S1090" s="137"/>
      <c r="T1090" s="137"/>
    </row>
    <row r="1091" spans="1:20" ht="18.75" x14ac:dyDescent="0.3">
      <c r="A1091" s="207" t="s">
        <v>166</v>
      </c>
      <c r="B1091" s="207"/>
      <c r="C1091" s="207"/>
      <c r="D1091" s="207"/>
      <c r="E1091" s="207"/>
      <c r="F1091" s="207"/>
      <c r="N1091" s="137"/>
      <c r="O1091" s="137"/>
      <c r="P1091" s="137"/>
      <c r="Q1091" s="137"/>
      <c r="R1091" s="137"/>
      <c r="S1091" s="137"/>
      <c r="T1091" s="137"/>
    </row>
    <row r="1092" spans="1:20" ht="18.75" x14ac:dyDescent="0.3">
      <c r="A1092" s="208" t="s">
        <v>0</v>
      </c>
      <c r="B1092" s="208"/>
      <c r="C1092" s="208"/>
      <c r="D1092" s="208"/>
      <c r="E1092" s="208"/>
      <c r="F1092" s="208"/>
      <c r="N1092" s="137"/>
      <c r="O1092" s="137"/>
      <c r="P1092" s="137"/>
      <c r="Q1092" s="137"/>
      <c r="R1092" s="137"/>
      <c r="S1092" s="137"/>
      <c r="T1092" s="137"/>
    </row>
    <row r="1093" spans="1:20" ht="18.75" x14ac:dyDescent="0.3">
      <c r="A1093" s="148"/>
      <c r="B1093" s="148"/>
      <c r="C1093" s="148"/>
      <c r="D1093" s="148"/>
      <c r="E1093" s="148"/>
      <c r="F1093" s="148"/>
      <c r="N1093" s="137"/>
      <c r="O1093" s="137"/>
      <c r="P1093" s="137"/>
      <c r="Q1093" s="137"/>
      <c r="R1093" s="137"/>
      <c r="S1093" s="137"/>
      <c r="T1093" s="137"/>
    </row>
    <row r="1094" spans="1:20" ht="22.5" x14ac:dyDescent="0.3">
      <c r="A1094" s="209" t="s">
        <v>1565</v>
      </c>
      <c r="B1094" s="209"/>
      <c r="C1094" s="209"/>
      <c r="D1094" s="209"/>
      <c r="E1094" s="209"/>
      <c r="F1094" s="209"/>
      <c r="N1094" s="137"/>
      <c r="O1094" s="137"/>
      <c r="P1094" s="137"/>
      <c r="Q1094" s="137"/>
      <c r="R1094" s="137"/>
      <c r="S1094" s="137"/>
      <c r="T1094" s="137"/>
    </row>
    <row r="1095" spans="1:20" ht="24" customHeight="1" x14ac:dyDescent="0.25">
      <c r="A1095" s="109" t="s">
        <v>1</v>
      </c>
      <c r="B1095" s="109" t="s">
        <v>2</v>
      </c>
      <c r="C1095" s="109" t="s">
        <v>3</v>
      </c>
      <c r="D1095" s="109" t="s">
        <v>5</v>
      </c>
      <c r="E1095" s="109" t="s">
        <v>6</v>
      </c>
      <c r="F1095" s="109" t="s">
        <v>1564</v>
      </c>
      <c r="G1095" s="137"/>
      <c r="N1095" s="137"/>
      <c r="O1095" s="137"/>
      <c r="P1095" s="137"/>
      <c r="Q1095" s="137"/>
      <c r="R1095" s="137"/>
      <c r="S1095" s="137"/>
      <c r="T1095" s="137"/>
    </row>
    <row r="1096" spans="1:20" ht="15.6" customHeight="1" x14ac:dyDescent="0.25">
      <c r="A1096" s="154">
        <v>1</v>
      </c>
      <c r="B1096" s="128" t="s">
        <v>2990</v>
      </c>
      <c r="C1096" s="155" t="s">
        <v>2907</v>
      </c>
      <c r="D1096" s="156" t="s">
        <v>1848</v>
      </c>
      <c r="E1096" s="32">
        <v>150000</v>
      </c>
      <c r="F1096" s="154"/>
      <c r="G1096" s="32">
        <v>150000</v>
      </c>
      <c r="H1096" s="125"/>
      <c r="I1096" s="125"/>
      <c r="J1096" s="126"/>
      <c r="K1096" s="126"/>
      <c r="L1096" s="137"/>
      <c r="M1096" s="137"/>
      <c r="N1096" s="126"/>
      <c r="O1096" s="125"/>
      <c r="P1096" s="125"/>
      <c r="Q1096" s="137"/>
      <c r="R1096" s="137"/>
      <c r="S1096" s="137"/>
      <c r="T1096" s="137"/>
    </row>
    <row r="1097" spans="1:20" ht="15.6" customHeight="1" x14ac:dyDescent="0.25">
      <c r="A1097" s="154">
        <v>2</v>
      </c>
      <c r="B1097" s="128" t="s">
        <v>2991</v>
      </c>
      <c r="C1097" s="155" t="s">
        <v>2908</v>
      </c>
      <c r="D1097" s="156" t="s">
        <v>1848</v>
      </c>
      <c r="E1097" s="32">
        <v>450000</v>
      </c>
      <c r="F1097" s="32" t="s">
        <v>2651</v>
      </c>
      <c r="G1097" s="32">
        <v>450000</v>
      </c>
      <c r="H1097" s="125"/>
      <c r="I1097" s="125"/>
      <c r="J1097" s="126"/>
      <c r="K1097" s="126"/>
      <c r="L1097" s="137"/>
      <c r="M1097" s="137"/>
      <c r="N1097" s="126"/>
      <c r="O1097" s="125"/>
      <c r="P1097" s="125"/>
      <c r="Q1097" s="137"/>
      <c r="R1097" s="137"/>
      <c r="S1097" s="137"/>
      <c r="T1097" s="137"/>
    </row>
    <row r="1098" spans="1:20" ht="15.6" customHeight="1" x14ac:dyDescent="0.25">
      <c r="A1098" s="154">
        <v>3</v>
      </c>
      <c r="B1098" s="128" t="s">
        <v>2992</v>
      </c>
      <c r="C1098" s="155" t="s">
        <v>2909</v>
      </c>
      <c r="D1098" s="156" t="s">
        <v>1848</v>
      </c>
      <c r="E1098" s="32">
        <v>150000</v>
      </c>
      <c r="F1098" s="32"/>
      <c r="G1098" s="32">
        <v>150000</v>
      </c>
      <c r="H1098" s="125"/>
      <c r="I1098" s="125"/>
      <c r="J1098" s="126"/>
      <c r="K1098" s="126"/>
      <c r="L1098" s="137"/>
      <c r="M1098" s="137"/>
      <c r="N1098" s="126"/>
      <c r="O1098" s="125"/>
      <c r="P1098" s="125"/>
      <c r="Q1098" s="137"/>
      <c r="R1098" s="137"/>
      <c r="S1098" s="137"/>
      <c r="T1098" s="137"/>
    </row>
    <row r="1099" spans="1:20" ht="15.6" customHeight="1" x14ac:dyDescent="0.25">
      <c r="A1099" s="154">
        <v>4</v>
      </c>
      <c r="B1099" s="128" t="s">
        <v>2993</v>
      </c>
      <c r="C1099" s="155" t="s">
        <v>2910</v>
      </c>
      <c r="D1099" s="156" t="s">
        <v>1848</v>
      </c>
      <c r="E1099" s="32">
        <v>150000</v>
      </c>
      <c r="F1099" s="154"/>
      <c r="G1099" s="32">
        <v>150000</v>
      </c>
      <c r="H1099" s="125"/>
      <c r="I1099" s="125"/>
      <c r="J1099" s="126"/>
      <c r="K1099" s="126"/>
      <c r="L1099" s="137"/>
      <c r="M1099" s="137"/>
      <c r="N1099" s="126"/>
      <c r="O1099" s="125"/>
      <c r="P1099" s="125"/>
      <c r="Q1099" s="137"/>
      <c r="R1099" s="137"/>
      <c r="S1099" s="137"/>
      <c r="T1099" s="137"/>
    </row>
    <row r="1100" spans="1:20" ht="15.6" customHeight="1" x14ac:dyDescent="0.25">
      <c r="A1100" s="154">
        <v>5</v>
      </c>
      <c r="B1100" s="128" t="s">
        <v>2994</v>
      </c>
      <c r="C1100" s="155" t="s">
        <v>2911</v>
      </c>
      <c r="D1100" s="156" t="s">
        <v>1848</v>
      </c>
      <c r="E1100" s="32">
        <v>150000</v>
      </c>
      <c r="F1100" s="154"/>
      <c r="G1100" s="32">
        <v>150000</v>
      </c>
      <c r="H1100" s="157">
        <f>SUM(E1096:E1110)</f>
        <v>3300000</v>
      </c>
      <c r="I1100" s="125"/>
      <c r="J1100" s="126"/>
      <c r="K1100" s="126"/>
      <c r="L1100" s="137"/>
      <c r="M1100" s="137"/>
      <c r="N1100" s="126"/>
      <c r="O1100" s="125"/>
      <c r="P1100" s="125"/>
      <c r="Q1100" s="137"/>
      <c r="R1100" s="137"/>
      <c r="S1100" s="137"/>
      <c r="T1100" s="137"/>
    </row>
    <row r="1101" spans="1:20" ht="15.6" customHeight="1" x14ac:dyDescent="0.25">
      <c r="A1101" s="154">
        <v>6</v>
      </c>
      <c r="B1101" s="128" t="s">
        <v>2995</v>
      </c>
      <c r="C1101" s="155" t="s">
        <v>2912</v>
      </c>
      <c r="D1101" s="156" t="s">
        <v>1848</v>
      </c>
      <c r="E1101" s="32">
        <v>750000</v>
      </c>
      <c r="F1101" s="154" t="s">
        <v>3105</v>
      </c>
      <c r="G1101" s="32">
        <v>750000</v>
      </c>
      <c r="H1101" s="125"/>
      <c r="I1101" s="125"/>
      <c r="J1101" s="126"/>
      <c r="K1101" s="126"/>
      <c r="L1101" s="137"/>
      <c r="M1101" s="137"/>
      <c r="N1101" s="126"/>
      <c r="O1101" s="125"/>
      <c r="P1101" s="125"/>
      <c r="Q1101" s="137"/>
      <c r="R1101" s="137"/>
      <c r="S1101" s="137"/>
      <c r="T1101" s="137"/>
    </row>
    <row r="1102" spans="1:20" ht="15.6" customHeight="1" x14ac:dyDescent="0.25">
      <c r="A1102" s="154">
        <v>7</v>
      </c>
      <c r="B1102" s="128" t="s">
        <v>2996</v>
      </c>
      <c r="C1102" s="155" t="s">
        <v>2913</v>
      </c>
      <c r="D1102" s="156" t="s">
        <v>1848</v>
      </c>
      <c r="E1102" s="32">
        <v>150000</v>
      </c>
      <c r="F1102" s="154"/>
      <c r="G1102" s="32">
        <v>150000</v>
      </c>
      <c r="H1102" s="125"/>
      <c r="I1102" s="125"/>
      <c r="J1102" s="126"/>
      <c r="K1102" s="126"/>
      <c r="L1102" s="137"/>
      <c r="M1102" s="137"/>
      <c r="N1102" s="126"/>
      <c r="O1102" s="125"/>
      <c r="P1102" s="125"/>
      <c r="Q1102" s="137"/>
      <c r="R1102" s="137"/>
      <c r="S1102" s="137"/>
      <c r="T1102" s="137"/>
    </row>
    <row r="1103" spans="1:20" ht="15.6" customHeight="1" x14ac:dyDescent="0.25">
      <c r="A1103" s="154">
        <v>8</v>
      </c>
      <c r="B1103" s="128" t="s">
        <v>2997</v>
      </c>
      <c r="C1103" s="155" t="s">
        <v>2914</v>
      </c>
      <c r="D1103" s="156" t="s">
        <v>1848</v>
      </c>
      <c r="E1103" s="32">
        <v>150000</v>
      </c>
      <c r="F1103" s="154"/>
      <c r="G1103" s="32">
        <v>150000</v>
      </c>
      <c r="H1103" s="125"/>
      <c r="I1103" s="125"/>
      <c r="J1103" s="126"/>
      <c r="K1103" s="126"/>
      <c r="L1103" s="137"/>
      <c r="M1103" s="137"/>
      <c r="N1103" s="126"/>
      <c r="O1103" s="125"/>
      <c r="P1103" s="125"/>
      <c r="Q1103" s="137"/>
      <c r="R1103" s="137"/>
      <c r="S1103" s="137"/>
      <c r="T1103" s="137"/>
    </row>
    <row r="1104" spans="1:20" ht="15.6" customHeight="1" x14ac:dyDescent="0.25">
      <c r="A1104" s="154">
        <v>9</v>
      </c>
      <c r="B1104" s="128" t="s">
        <v>2998</v>
      </c>
      <c r="C1104" s="155" t="s">
        <v>2915</v>
      </c>
      <c r="D1104" s="156" t="s">
        <v>1848</v>
      </c>
      <c r="E1104" s="32">
        <v>300000</v>
      </c>
      <c r="F1104" s="154"/>
      <c r="G1104" s="32">
        <v>300000</v>
      </c>
      <c r="H1104" s="125"/>
      <c r="I1104" s="125"/>
      <c r="J1104" s="126"/>
      <c r="K1104" s="126"/>
      <c r="L1104" s="137"/>
      <c r="M1104" s="137"/>
      <c r="N1104" s="126"/>
      <c r="O1104" s="125"/>
      <c r="P1104" s="125"/>
      <c r="Q1104" s="137"/>
      <c r="R1104" s="137"/>
      <c r="S1104" s="137"/>
      <c r="T1104" s="137"/>
    </row>
    <row r="1105" spans="1:20" ht="15.6" customHeight="1" x14ac:dyDescent="0.25">
      <c r="A1105" s="154">
        <v>10</v>
      </c>
      <c r="B1105" s="128" t="s">
        <v>2999</v>
      </c>
      <c r="C1105" s="155" t="s">
        <v>2916</v>
      </c>
      <c r="D1105" s="156" t="s">
        <v>1848</v>
      </c>
      <c r="E1105" s="32">
        <v>150000</v>
      </c>
      <c r="F1105" s="154"/>
      <c r="G1105" s="32">
        <v>150000</v>
      </c>
      <c r="H1105" s="125"/>
      <c r="I1105" s="125"/>
      <c r="J1105" s="126"/>
      <c r="K1105" s="126"/>
      <c r="L1105" s="137"/>
      <c r="M1105" s="137"/>
      <c r="N1105" s="126"/>
      <c r="O1105" s="125"/>
      <c r="P1105" s="125"/>
      <c r="Q1105" s="137"/>
      <c r="R1105" s="137"/>
      <c r="S1105" s="137"/>
      <c r="T1105" s="137"/>
    </row>
    <row r="1106" spans="1:20" ht="15.6" customHeight="1" x14ac:dyDescent="0.25">
      <c r="A1106" s="154">
        <v>11</v>
      </c>
      <c r="B1106" s="128" t="s">
        <v>3000</v>
      </c>
      <c r="C1106" s="155" t="s">
        <v>2917</v>
      </c>
      <c r="D1106" s="156" t="s">
        <v>1848</v>
      </c>
      <c r="E1106" s="32">
        <v>150000</v>
      </c>
      <c r="F1106" s="154"/>
      <c r="G1106" s="32">
        <v>150000</v>
      </c>
      <c r="H1106" s="125"/>
      <c r="I1106" s="125"/>
      <c r="J1106" s="126"/>
      <c r="K1106" s="126"/>
      <c r="L1106" s="137"/>
      <c r="M1106" s="137"/>
      <c r="N1106" s="126"/>
      <c r="O1106" s="125"/>
      <c r="P1106" s="125"/>
      <c r="Q1106" s="137"/>
      <c r="R1106" s="137"/>
      <c r="S1106" s="137"/>
      <c r="T1106" s="137"/>
    </row>
    <row r="1107" spans="1:20" ht="15.6" customHeight="1" x14ac:dyDescent="0.25">
      <c r="A1107" s="154">
        <v>12</v>
      </c>
      <c r="B1107" s="128" t="s">
        <v>3001</v>
      </c>
      <c r="C1107" s="155" t="s">
        <v>2918</v>
      </c>
      <c r="D1107" s="156" t="s">
        <v>1848</v>
      </c>
      <c r="E1107" s="32">
        <v>150000</v>
      </c>
      <c r="F1107" s="154"/>
      <c r="G1107" s="32">
        <v>150000</v>
      </c>
      <c r="H1107" s="125"/>
      <c r="I1107" s="125"/>
      <c r="J1107" s="126"/>
      <c r="K1107" s="126"/>
      <c r="L1107" s="137"/>
      <c r="M1107" s="137"/>
      <c r="N1107" s="126"/>
      <c r="O1107" s="125"/>
      <c r="P1107" s="125"/>
      <c r="Q1107" s="137"/>
      <c r="R1107" s="137"/>
      <c r="S1107" s="137"/>
      <c r="T1107" s="137"/>
    </row>
    <row r="1108" spans="1:20" ht="15.6" customHeight="1" x14ac:dyDescent="0.25">
      <c r="A1108" s="154">
        <v>13</v>
      </c>
      <c r="B1108" s="128" t="s">
        <v>3002</v>
      </c>
      <c r="C1108" s="155" t="s">
        <v>2919</v>
      </c>
      <c r="D1108" s="156" t="s">
        <v>1848</v>
      </c>
      <c r="E1108" s="32">
        <v>150000</v>
      </c>
      <c r="F1108" s="154"/>
      <c r="G1108" s="32">
        <v>150000</v>
      </c>
      <c r="H1108" s="125"/>
      <c r="I1108" s="125"/>
      <c r="J1108" s="126"/>
      <c r="K1108" s="126"/>
      <c r="L1108" s="137"/>
      <c r="M1108" s="137"/>
      <c r="N1108" s="126"/>
      <c r="O1108" s="125"/>
      <c r="P1108" s="125"/>
      <c r="Q1108" s="137"/>
      <c r="R1108" s="137"/>
      <c r="S1108" s="137"/>
      <c r="T1108" s="137"/>
    </row>
    <row r="1109" spans="1:20" ht="15.6" customHeight="1" x14ac:dyDescent="0.25">
      <c r="A1109" s="154">
        <v>14</v>
      </c>
      <c r="B1109" s="128" t="s">
        <v>3003</v>
      </c>
      <c r="C1109" s="155" t="s">
        <v>2920</v>
      </c>
      <c r="D1109" s="156" t="s">
        <v>1848</v>
      </c>
      <c r="E1109" s="32">
        <v>150000</v>
      </c>
      <c r="F1109" s="154"/>
      <c r="G1109" s="32">
        <v>150000</v>
      </c>
      <c r="H1109" s="125"/>
      <c r="I1109" s="125"/>
      <c r="J1109" s="126"/>
      <c r="K1109" s="126"/>
      <c r="L1109" s="137"/>
      <c r="M1109" s="137"/>
      <c r="N1109" s="126"/>
      <c r="O1109" s="125"/>
      <c r="P1109" s="125"/>
      <c r="Q1109" s="137"/>
      <c r="R1109" s="137"/>
      <c r="S1109" s="137"/>
      <c r="T1109" s="137"/>
    </row>
    <row r="1110" spans="1:20" ht="15.6" customHeight="1" x14ac:dyDescent="0.25">
      <c r="A1110" s="154">
        <v>15</v>
      </c>
      <c r="B1110" s="128" t="s">
        <v>3004</v>
      </c>
      <c r="C1110" s="155" t="s">
        <v>2921</v>
      </c>
      <c r="D1110" s="156" t="s">
        <v>1848</v>
      </c>
      <c r="E1110" s="32">
        <v>150000</v>
      </c>
      <c r="F1110" s="154"/>
      <c r="G1110" s="32">
        <v>150000</v>
      </c>
      <c r="H1110" s="125"/>
      <c r="I1110" s="125"/>
      <c r="J1110" s="126"/>
      <c r="K1110" s="126"/>
      <c r="L1110" s="137"/>
      <c r="M1110" s="137"/>
      <c r="N1110" s="126"/>
      <c r="O1110" s="125"/>
      <c r="P1110" s="125"/>
      <c r="Q1110" s="137"/>
      <c r="R1110" s="137"/>
      <c r="S1110" s="137"/>
      <c r="T1110" s="137"/>
    </row>
    <row r="1111" spans="1:20" ht="15.6" customHeight="1" x14ac:dyDescent="0.25">
      <c r="A1111" s="154">
        <v>16</v>
      </c>
      <c r="B1111" s="128" t="s">
        <v>3005</v>
      </c>
      <c r="C1111" s="155" t="s">
        <v>2922</v>
      </c>
      <c r="D1111" s="156" t="s">
        <v>1848</v>
      </c>
      <c r="E1111" s="32">
        <v>150000</v>
      </c>
      <c r="F1111" s="154"/>
      <c r="G1111" s="136" t="s">
        <v>2565</v>
      </c>
      <c r="H1111" s="32">
        <v>150000</v>
      </c>
      <c r="I1111" s="125"/>
      <c r="J1111" s="126"/>
      <c r="K1111" s="126"/>
      <c r="L1111" s="137"/>
      <c r="M1111" s="137"/>
      <c r="N1111" s="126"/>
      <c r="O1111" s="125"/>
      <c r="P1111" s="125"/>
      <c r="Q1111" s="137"/>
      <c r="R1111" s="137"/>
      <c r="S1111" s="137"/>
      <c r="T1111" s="137"/>
    </row>
    <row r="1112" spans="1:20" ht="15.6" customHeight="1" x14ac:dyDescent="0.25">
      <c r="A1112" s="154">
        <v>17</v>
      </c>
      <c r="B1112" s="128" t="s">
        <v>3006</v>
      </c>
      <c r="C1112" s="155" t="s">
        <v>2923</v>
      </c>
      <c r="D1112" s="156" t="s">
        <v>1848</v>
      </c>
      <c r="E1112" s="32">
        <v>150000</v>
      </c>
      <c r="F1112" s="154"/>
      <c r="G1112" s="136" t="s">
        <v>2565</v>
      </c>
      <c r="H1112" s="32">
        <v>150000</v>
      </c>
      <c r="I1112" s="125"/>
      <c r="J1112" s="126"/>
      <c r="K1112" s="126"/>
      <c r="L1112" s="137"/>
      <c r="M1112" s="137"/>
      <c r="N1112" s="126"/>
      <c r="O1112" s="125"/>
      <c r="P1112" s="125"/>
      <c r="Q1112" s="137"/>
      <c r="R1112" s="137"/>
      <c r="S1112" s="137"/>
      <c r="T1112" s="137"/>
    </row>
    <row r="1113" spans="1:20" ht="15.6" customHeight="1" x14ac:dyDescent="0.25">
      <c r="A1113" s="154">
        <v>18</v>
      </c>
      <c r="B1113" s="128" t="s">
        <v>3007</v>
      </c>
      <c r="C1113" s="155" t="s">
        <v>2924</v>
      </c>
      <c r="D1113" s="156" t="s">
        <v>1848</v>
      </c>
      <c r="E1113" s="32">
        <v>150000</v>
      </c>
      <c r="F1113" s="154"/>
      <c r="G1113" s="136" t="s">
        <v>2565</v>
      </c>
      <c r="H1113" s="32">
        <v>150000</v>
      </c>
      <c r="I1113" s="125"/>
      <c r="J1113" s="126"/>
      <c r="K1113" s="126"/>
      <c r="L1113" s="137"/>
      <c r="M1113" s="137"/>
      <c r="N1113" s="126"/>
      <c r="O1113" s="125"/>
      <c r="P1113" s="125"/>
      <c r="Q1113" s="137"/>
      <c r="R1113" s="137"/>
      <c r="S1113" s="137"/>
      <c r="T1113" s="137"/>
    </row>
    <row r="1114" spans="1:20" ht="15.6" customHeight="1" x14ac:dyDescent="0.25">
      <c r="A1114" s="154">
        <v>19</v>
      </c>
      <c r="B1114" s="128" t="s">
        <v>3008</v>
      </c>
      <c r="C1114" s="155" t="s">
        <v>2925</v>
      </c>
      <c r="D1114" s="156" t="s">
        <v>1848</v>
      </c>
      <c r="E1114" s="32">
        <v>150000</v>
      </c>
      <c r="F1114" s="154"/>
      <c r="G1114" s="136" t="s">
        <v>2565</v>
      </c>
      <c r="H1114" s="32">
        <v>150000</v>
      </c>
      <c r="I1114" s="125"/>
      <c r="J1114" s="126"/>
      <c r="K1114" s="126"/>
      <c r="L1114" s="137"/>
      <c r="M1114" s="137"/>
      <c r="N1114" s="126"/>
      <c r="O1114" s="125"/>
      <c r="P1114" s="125"/>
      <c r="Q1114" s="137"/>
      <c r="R1114" s="137"/>
      <c r="S1114" s="137"/>
      <c r="T1114" s="137"/>
    </row>
    <row r="1115" spans="1:20" ht="15.6" customHeight="1" x14ac:dyDescent="0.25">
      <c r="A1115" s="154">
        <v>20</v>
      </c>
      <c r="B1115" s="128" t="s">
        <v>3009</v>
      </c>
      <c r="C1115" s="155" t="s">
        <v>2926</v>
      </c>
      <c r="D1115" s="156" t="s">
        <v>1848</v>
      </c>
      <c r="E1115" s="32">
        <v>150000</v>
      </c>
      <c r="F1115" s="154"/>
      <c r="G1115" s="136" t="s">
        <v>2565</v>
      </c>
      <c r="H1115" s="32">
        <v>150000</v>
      </c>
      <c r="I1115" s="125"/>
      <c r="J1115" s="126"/>
      <c r="K1115" s="126"/>
      <c r="L1115" s="137"/>
      <c r="M1115" s="137"/>
      <c r="N1115" s="126"/>
      <c r="O1115" s="125"/>
      <c r="P1115" s="125"/>
      <c r="Q1115" s="137"/>
      <c r="R1115" s="137"/>
      <c r="S1115" s="137"/>
      <c r="T1115" s="137"/>
    </row>
    <row r="1116" spans="1:20" ht="15.6" customHeight="1" x14ac:dyDescent="0.25">
      <c r="A1116" s="154">
        <v>21</v>
      </c>
      <c r="B1116" s="128" t="s">
        <v>3010</v>
      </c>
      <c r="C1116" s="155" t="s">
        <v>2927</v>
      </c>
      <c r="D1116" s="156" t="s">
        <v>1848</v>
      </c>
      <c r="E1116" s="32">
        <v>150000</v>
      </c>
      <c r="F1116" s="154"/>
      <c r="G1116" s="136" t="s">
        <v>2565</v>
      </c>
      <c r="H1116" s="32">
        <v>150000</v>
      </c>
      <c r="I1116" s="125"/>
      <c r="J1116" s="126"/>
      <c r="K1116" s="126"/>
      <c r="L1116" s="137"/>
      <c r="M1116" s="137"/>
      <c r="N1116" s="126"/>
      <c r="O1116" s="125"/>
      <c r="P1116" s="125"/>
      <c r="Q1116" s="137"/>
      <c r="R1116" s="137"/>
      <c r="S1116" s="137"/>
      <c r="T1116" s="137"/>
    </row>
    <row r="1117" spans="1:20" ht="15.6" customHeight="1" x14ac:dyDescent="0.25">
      <c r="A1117" s="154">
        <v>22</v>
      </c>
      <c r="B1117" s="128" t="s">
        <v>3011</v>
      </c>
      <c r="C1117" s="155" t="s">
        <v>2928</v>
      </c>
      <c r="D1117" s="156" t="s">
        <v>1848</v>
      </c>
      <c r="E1117" s="32">
        <v>150000</v>
      </c>
      <c r="F1117" s="154"/>
      <c r="G1117" s="136" t="s">
        <v>2565</v>
      </c>
      <c r="H1117" s="32">
        <v>150000</v>
      </c>
      <c r="I1117" s="125"/>
      <c r="J1117" s="126"/>
      <c r="K1117" s="126"/>
      <c r="L1117" s="137"/>
      <c r="M1117" s="137"/>
      <c r="N1117" s="126"/>
      <c r="O1117" s="125"/>
      <c r="P1117" s="125"/>
      <c r="Q1117" s="137"/>
      <c r="R1117" s="137"/>
      <c r="S1117" s="137"/>
      <c r="T1117" s="137"/>
    </row>
    <row r="1118" spans="1:20" ht="15.6" customHeight="1" x14ac:dyDescent="0.25">
      <c r="A1118" s="154">
        <v>23</v>
      </c>
      <c r="B1118" s="128" t="s">
        <v>3012</v>
      </c>
      <c r="C1118" s="155" t="s">
        <v>2929</v>
      </c>
      <c r="D1118" s="156" t="s">
        <v>1848</v>
      </c>
      <c r="E1118" s="32">
        <v>150000</v>
      </c>
      <c r="F1118" s="154"/>
      <c r="G1118" s="136" t="s">
        <v>2565</v>
      </c>
      <c r="H1118" s="32">
        <v>150000</v>
      </c>
      <c r="I1118" s="125"/>
      <c r="J1118" s="126"/>
      <c r="K1118" s="126"/>
      <c r="L1118" s="137"/>
      <c r="M1118" s="137"/>
      <c r="N1118" s="126"/>
      <c r="O1118" s="125"/>
      <c r="P1118" s="125"/>
      <c r="Q1118" s="137"/>
      <c r="R1118" s="137"/>
      <c r="S1118" s="137"/>
      <c r="T1118" s="137"/>
    </row>
    <row r="1119" spans="1:20" ht="15.6" customHeight="1" x14ac:dyDescent="0.25">
      <c r="A1119" s="154">
        <v>24</v>
      </c>
      <c r="B1119" s="128" t="s">
        <v>3013</v>
      </c>
      <c r="C1119" s="155" t="s">
        <v>2930</v>
      </c>
      <c r="D1119" s="156" t="s">
        <v>1848</v>
      </c>
      <c r="E1119" s="32">
        <v>150000</v>
      </c>
      <c r="F1119" s="154"/>
      <c r="G1119" s="136" t="s">
        <v>2565</v>
      </c>
      <c r="H1119" s="32">
        <v>150000</v>
      </c>
      <c r="I1119" s="125"/>
      <c r="J1119" s="126"/>
      <c r="K1119" s="126"/>
      <c r="L1119" s="137"/>
      <c r="M1119" s="137"/>
      <c r="N1119" s="126"/>
      <c r="O1119" s="125"/>
      <c r="P1119" s="125"/>
      <c r="Q1119" s="137"/>
      <c r="R1119" s="137"/>
      <c r="S1119" s="137"/>
      <c r="T1119" s="137"/>
    </row>
    <row r="1120" spans="1:20" ht="15.6" customHeight="1" x14ac:dyDescent="0.25">
      <c r="A1120" s="154">
        <v>25</v>
      </c>
      <c r="B1120" s="128" t="s">
        <v>3014</v>
      </c>
      <c r="C1120" s="155" t="s">
        <v>2931</v>
      </c>
      <c r="D1120" s="156" t="s">
        <v>1848</v>
      </c>
      <c r="E1120" s="32">
        <v>150000</v>
      </c>
      <c r="F1120" s="154"/>
      <c r="G1120" s="136" t="s">
        <v>2565</v>
      </c>
      <c r="H1120" s="32">
        <v>150000</v>
      </c>
      <c r="I1120" s="125"/>
      <c r="J1120" s="126"/>
      <c r="K1120" s="126"/>
      <c r="L1120" s="137"/>
      <c r="M1120" s="137"/>
      <c r="N1120" s="126"/>
      <c r="O1120" s="125"/>
      <c r="P1120" s="125"/>
      <c r="Q1120" s="137"/>
      <c r="R1120" s="137"/>
      <c r="S1120" s="137"/>
      <c r="T1120" s="137"/>
    </row>
    <row r="1121" spans="1:20" ht="15.6" customHeight="1" x14ac:dyDescent="0.25">
      <c r="A1121" s="154">
        <v>26</v>
      </c>
      <c r="B1121" s="128" t="s">
        <v>3015</v>
      </c>
      <c r="C1121" s="155" t="s">
        <v>2932</v>
      </c>
      <c r="D1121" s="156" t="s">
        <v>1848</v>
      </c>
      <c r="E1121" s="32">
        <v>1500000</v>
      </c>
      <c r="F1121" s="154" t="s">
        <v>3106</v>
      </c>
      <c r="G1121" s="136" t="s">
        <v>2565</v>
      </c>
      <c r="H1121" s="32">
        <v>1500000</v>
      </c>
      <c r="I1121" s="125"/>
      <c r="J1121" s="126"/>
      <c r="K1121" s="126"/>
      <c r="L1121" s="137"/>
      <c r="M1121" s="137"/>
      <c r="N1121" s="126"/>
      <c r="O1121" s="125"/>
      <c r="P1121" s="125"/>
      <c r="Q1121" s="137"/>
      <c r="R1121" s="137"/>
      <c r="S1121" s="137"/>
      <c r="T1121" s="137"/>
    </row>
    <row r="1122" spans="1:20" ht="15.6" customHeight="1" x14ac:dyDescent="0.25">
      <c r="A1122" s="154">
        <v>27</v>
      </c>
      <c r="B1122" s="128" t="s">
        <v>3016</v>
      </c>
      <c r="C1122" s="155" t="s">
        <v>2933</v>
      </c>
      <c r="D1122" s="156" t="s">
        <v>2577</v>
      </c>
      <c r="E1122" s="32">
        <v>430000</v>
      </c>
      <c r="F1122" s="154"/>
      <c r="G1122" s="136" t="s">
        <v>2565</v>
      </c>
      <c r="H1122" s="32">
        <v>430000</v>
      </c>
      <c r="I1122" s="125"/>
      <c r="J1122" s="126"/>
      <c r="K1122" s="126"/>
      <c r="L1122" s="137"/>
      <c r="M1122" s="137"/>
      <c r="N1122" s="126"/>
      <c r="O1122" s="125"/>
      <c r="P1122" s="125"/>
      <c r="Q1122" s="137"/>
      <c r="R1122" s="137"/>
      <c r="S1122" s="137"/>
      <c r="T1122" s="137"/>
    </row>
    <row r="1123" spans="1:20" ht="15.6" customHeight="1" x14ac:dyDescent="0.25">
      <c r="A1123" s="154">
        <v>28</v>
      </c>
      <c r="B1123" s="128" t="s">
        <v>3017</v>
      </c>
      <c r="C1123" s="155" t="s">
        <v>2934</v>
      </c>
      <c r="D1123" s="156" t="s">
        <v>1848</v>
      </c>
      <c r="E1123" s="32">
        <v>150000</v>
      </c>
      <c r="F1123" s="154"/>
      <c r="G1123" s="136" t="s">
        <v>2565</v>
      </c>
      <c r="H1123" s="32">
        <v>150000</v>
      </c>
      <c r="I1123" s="125"/>
      <c r="J1123" s="126"/>
      <c r="K1123" s="126"/>
      <c r="L1123" s="137"/>
      <c r="M1123" s="137"/>
      <c r="N1123" s="126"/>
      <c r="O1123" s="125"/>
      <c r="P1123" s="125"/>
      <c r="Q1123" s="137"/>
      <c r="R1123" s="137"/>
      <c r="S1123" s="137"/>
      <c r="T1123" s="137"/>
    </row>
    <row r="1124" spans="1:20" ht="15.6" customHeight="1" x14ac:dyDescent="0.25">
      <c r="A1124" s="154">
        <v>29</v>
      </c>
      <c r="B1124" s="128" t="s">
        <v>3018</v>
      </c>
      <c r="C1124" s="155" t="s">
        <v>2503</v>
      </c>
      <c r="D1124" s="156" t="s">
        <v>1848</v>
      </c>
      <c r="E1124" s="32">
        <v>150000</v>
      </c>
      <c r="F1124" s="154"/>
      <c r="G1124" s="136" t="s">
        <v>2565</v>
      </c>
      <c r="H1124" s="32">
        <v>150000</v>
      </c>
      <c r="I1124" s="125"/>
      <c r="J1124" s="126"/>
      <c r="K1124" s="126"/>
      <c r="L1124" s="137"/>
      <c r="M1124" s="137"/>
      <c r="N1124" s="126"/>
      <c r="O1124" s="125"/>
      <c r="P1124" s="125"/>
      <c r="Q1124" s="137"/>
      <c r="R1124" s="137"/>
      <c r="S1124" s="137"/>
      <c r="T1124" s="137"/>
    </row>
    <row r="1125" spans="1:20" ht="15.6" customHeight="1" x14ac:dyDescent="0.25">
      <c r="A1125" s="154">
        <v>30</v>
      </c>
      <c r="B1125" s="128" t="s">
        <v>3019</v>
      </c>
      <c r="C1125" s="155" t="s">
        <v>2935</v>
      </c>
      <c r="D1125" s="156" t="s">
        <v>2577</v>
      </c>
      <c r="E1125" s="32">
        <v>430000</v>
      </c>
      <c r="F1125" s="154"/>
      <c r="G1125" s="136" t="s">
        <v>2565</v>
      </c>
      <c r="H1125" s="32">
        <v>430000</v>
      </c>
      <c r="I1125" s="125"/>
      <c r="J1125" s="126"/>
      <c r="K1125" s="126"/>
      <c r="L1125" s="137"/>
      <c r="M1125" s="137"/>
      <c r="N1125" s="126"/>
      <c r="O1125" s="125"/>
      <c r="P1125" s="125"/>
      <c r="Q1125" s="137"/>
      <c r="R1125" s="137"/>
      <c r="S1125" s="137"/>
      <c r="T1125" s="137"/>
    </row>
    <row r="1126" spans="1:20" ht="15.6" customHeight="1" x14ac:dyDescent="0.25">
      <c r="A1126" s="154">
        <v>31</v>
      </c>
      <c r="B1126" s="128" t="s">
        <v>3020</v>
      </c>
      <c r="C1126" s="155" t="s">
        <v>2936</v>
      </c>
      <c r="D1126" s="156" t="s">
        <v>1848</v>
      </c>
      <c r="E1126" s="32">
        <v>150000</v>
      </c>
      <c r="F1126" s="154"/>
      <c r="G1126" s="136" t="s">
        <v>2565</v>
      </c>
      <c r="H1126" s="32">
        <v>150000</v>
      </c>
      <c r="I1126" s="125"/>
      <c r="J1126" s="126"/>
      <c r="K1126" s="126"/>
      <c r="L1126" s="137"/>
      <c r="M1126" s="137"/>
      <c r="N1126" s="126"/>
      <c r="O1126" s="125"/>
      <c r="P1126" s="125"/>
      <c r="Q1126" s="137"/>
      <c r="R1126" s="137"/>
      <c r="S1126" s="137"/>
      <c r="T1126" s="137"/>
    </row>
    <row r="1127" spans="1:20" ht="15.6" customHeight="1" x14ac:dyDescent="0.25">
      <c r="A1127" s="154">
        <v>32</v>
      </c>
      <c r="B1127" s="128" t="s">
        <v>3021</v>
      </c>
      <c r="C1127" s="155" t="s">
        <v>2937</v>
      </c>
      <c r="D1127" s="156" t="s">
        <v>1848</v>
      </c>
      <c r="E1127" s="32">
        <v>150000</v>
      </c>
      <c r="F1127" s="154"/>
      <c r="G1127" s="136" t="s">
        <v>2565</v>
      </c>
      <c r="H1127" s="32">
        <v>150000</v>
      </c>
      <c r="I1127" s="125"/>
      <c r="J1127" s="126"/>
      <c r="K1127" s="126"/>
      <c r="L1127" s="137"/>
      <c r="M1127" s="137"/>
      <c r="N1127" s="126"/>
      <c r="O1127" s="125"/>
      <c r="P1127" s="125"/>
      <c r="Q1127" s="137"/>
      <c r="R1127" s="137"/>
      <c r="S1127" s="137"/>
      <c r="T1127" s="137"/>
    </row>
    <row r="1128" spans="1:20" ht="15.6" customHeight="1" x14ac:dyDescent="0.25">
      <c r="A1128" s="154">
        <v>33</v>
      </c>
      <c r="B1128" s="128" t="s">
        <v>3022</v>
      </c>
      <c r="C1128" s="155" t="s">
        <v>2938</v>
      </c>
      <c r="D1128" s="156" t="s">
        <v>1848</v>
      </c>
      <c r="E1128" s="32">
        <v>150000</v>
      </c>
      <c r="F1128" s="154"/>
      <c r="G1128" s="136" t="s">
        <v>2565</v>
      </c>
      <c r="H1128" s="32">
        <v>150000</v>
      </c>
      <c r="I1128" s="125"/>
      <c r="J1128" s="126"/>
      <c r="K1128" s="126"/>
      <c r="L1128" s="137"/>
      <c r="M1128" s="137"/>
      <c r="N1128" s="126"/>
      <c r="O1128" s="125"/>
      <c r="P1128" s="125"/>
      <c r="Q1128" s="137"/>
      <c r="R1128" s="137"/>
      <c r="S1128" s="137"/>
      <c r="T1128" s="137"/>
    </row>
    <row r="1129" spans="1:20" ht="15.6" customHeight="1" x14ac:dyDescent="0.25">
      <c r="A1129" s="154">
        <v>34</v>
      </c>
      <c r="B1129" s="128" t="s">
        <v>3023</v>
      </c>
      <c r="C1129" s="155" t="s">
        <v>2939</v>
      </c>
      <c r="D1129" s="156" t="s">
        <v>1848</v>
      </c>
      <c r="E1129" s="32">
        <v>150000</v>
      </c>
      <c r="F1129" s="154"/>
      <c r="G1129" s="136" t="s">
        <v>2565</v>
      </c>
      <c r="H1129" s="32">
        <v>150000</v>
      </c>
      <c r="I1129" s="125"/>
      <c r="J1129" s="126"/>
      <c r="K1129" s="126"/>
      <c r="L1129" s="137"/>
      <c r="M1129" s="137"/>
      <c r="N1129" s="126"/>
      <c r="O1129" s="125"/>
      <c r="P1129" s="125"/>
      <c r="Q1129" s="137"/>
      <c r="R1129" s="137"/>
      <c r="S1129" s="137"/>
      <c r="T1129" s="137"/>
    </row>
    <row r="1130" spans="1:20" ht="15.6" customHeight="1" x14ac:dyDescent="0.25">
      <c r="A1130" s="154">
        <v>35</v>
      </c>
      <c r="B1130" s="128" t="s">
        <v>3024</v>
      </c>
      <c r="C1130" s="155" t="s">
        <v>2940</v>
      </c>
      <c r="D1130" s="156" t="s">
        <v>1848</v>
      </c>
      <c r="E1130" s="32">
        <v>150000</v>
      </c>
      <c r="F1130" s="154"/>
      <c r="G1130" s="136" t="s">
        <v>2565</v>
      </c>
      <c r="H1130" s="32">
        <v>150000</v>
      </c>
      <c r="I1130" s="125"/>
      <c r="J1130" s="126"/>
      <c r="K1130" s="126"/>
      <c r="L1130" s="137"/>
      <c r="M1130" s="137"/>
      <c r="N1130" s="126"/>
      <c r="O1130" s="125"/>
      <c r="P1130" s="125"/>
      <c r="Q1130" s="137"/>
      <c r="R1130" s="137"/>
      <c r="S1130" s="137"/>
      <c r="T1130" s="137"/>
    </row>
    <row r="1131" spans="1:20" ht="15.6" customHeight="1" x14ac:dyDescent="0.25">
      <c r="A1131" s="154">
        <v>36</v>
      </c>
      <c r="B1131" s="128" t="s">
        <v>3025</v>
      </c>
      <c r="C1131" s="155" t="s">
        <v>2941</v>
      </c>
      <c r="D1131" s="156" t="s">
        <v>1848</v>
      </c>
      <c r="E1131" s="32">
        <v>150000</v>
      </c>
      <c r="F1131" s="154"/>
      <c r="G1131" s="136" t="s">
        <v>2565</v>
      </c>
      <c r="H1131" s="32">
        <v>150000</v>
      </c>
      <c r="I1131" s="125"/>
      <c r="J1131" s="126"/>
      <c r="K1131" s="126"/>
      <c r="L1131" s="137"/>
      <c r="M1131" s="137"/>
      <c r="N1131" s="126"/>
      <c r="O1131" s="125"/>
      <c r="P1131" s="125"/>
      <c r="Q1131" s="137"/>
      <c r="R1131" s="137"/>
      <c r="S1131" s="137"/>
      <c r="T1131" s="137"/>
    </row>
    <row r="1132" spans="1:20" ht="15.6" customHeight="1" x14ac:dyDescent="0.25">
      <c r="A1132" s="154">
        <v>37</v>
      </c>
      <c r="B1132" s="128" t="s">
        <v>3026</v>
      </c>
      <c r="C1132" s="155" t="s">
        <v>2942</v>
      </c>
      <c r="D1132" s="156" t="s">
        <v>1848</v>
      </c>
      <c r="E1132" s="32">
        <v>150000</v>
      </c>
      <c r="F1132" s="154"/>
      <c r="G1132" s="136" t="s">
        <v>2565</v>
      </c>
      <c r="H1132" s="32">
        <v>150000</v>
      </c>
      <c r="I1132" s="125"/>
      <c r="J1132" s="126"/>
      <c r="K1132" s="126"/>
      <c r="L1132" s="137"/>
      <c r="M1132" s="137"/>
      <c r="N1132" s="126"/>
      <c r="O1132" s="125"/>
      <c r="P1132" s="125"/>
      <c r="Q1132" s="137"/>
      <c r="R1132" s="137"/>
      <c r="S1132" s="137"/>
      <c r="T1132" s="137"/>
    </row>
    <row r="1133" spans="1:20" ht="15.6" customHeight="1" x14ac:dyDescent="0.25">
      <c r="A1133" s="154">
        <v>38</v>
      </c>
      <c r="B1133" s="128" t="s">
        <v>3027</v>
      </c>
      <c r="C1133" s="155" t="s">
        <v>2943</v>
      </c>
      <c r="D1133" s="156" t="s">
        <v>1848</v>
      </c>
      <c r="E1133" s="32">
        <v>150000</v>
      </c>
      <c r="F1133" s="154"/>
      <c r="G1133" s="136" t="s">
        <v>2565</v>
      </c>
      <c r="H1133" s="32">
        <v>150000</v>
      </c>
      <c r="I1133" s="125"/>
      <c r="J1133" s="126"/>
      <c r="K1133" s="126"/>
      <c r="L1133" s="137"/>
      <c r="M1133" s="137"/>
      <c r="N1133" s="126"/>
      <c r="O1133" s="125"/>
      <c r="P1133" s="125"/>
      <c r="Q1133" s="137"/>
      <c r="R1133" s="137"/>
      <c r="S1133" s="137"/>
      <c r="T1133" s="137"/>
    </row>
    <row r="1134" spans="1:20" ht="15.6" customHeight="1" x14ac:dyDescent="0.25">
      <c r="A1134" s="154">
        <v>39</v>
      </c>
      <c r="B1134" s="128" t="s">
        <v>3028</v>
      </c>
      <c r="C1134" s="155" t="s">
        <v>2944</v>
      </c>
      <c r="D1134" s="156" t="s">
        <v>1848</v>
      </c>
      <c r="E1134" s="32">
        <v>150000</v>
      </c>
      <c r="F1134" s="154"/>
      <c r="G1134" s="136" t="s">
        <v>2565</v>
      </c>
      <c r="H1134" s="32">
        <v>150000</v>
      </c>
      <c r="I1134" s="125"/>
      <c r="J1134" s="126"/>
      <c r="K1134" s="126"/>
      <c r="L1134" s="137"/>
      <c r="M1134" s="137"/>
      <c r="N1134" s="126"/>
      <c r="O1134" s="125"/>
      <c r="P1134" s="125"/>
      <c r="Q1134" s="137"/>
      <c r="R1134" s="137"/>
      <c r="S1134" s="137"/>
      <c r="T1134" s="137"/>
    </row>
    <row r="1135" spans="1:20" ht="14.45" customHeight="1" x14ac:dyDescent="0.25">
      <c r="A1135" s="154">
        <v>40</v>
      </c>
      <c r="B1135" s="128" t="s">
        <v>3029</v>
      </c>
      <c r="C1135" s="155" t="s">
        <v>2945</v>
      </c>
      <c r="D1135" s="156" t="s">
        <v>1848</v>
      </c>
      <c r="E1135" s="32">
        <v>150000</v>
      </c>
      <c r="F1135" s="154"/>
      <c r="G1135" s="136" t="s">
        <v>2565</v>
      </c>
      <c r="H1135" s="32">
        <v>150000</v>
      </c>
      <c r="I1135" s="125"/>
      <c r="J1135" s="126"/>
      <c r="K1135" s="126"/>
      <c r="L1135" s="137"/>
      <c r="M1135" s="137"/>
      <c r="N1135" s="126"/>
      <c r="O1135" s="125"/>
      <c r="P1135" s="125"/>
      <c r="Q1135" s="137"/>
      <c r="R1135" s="137"/>
      <c r="S1135" s="137"/>
      <c r="T1135" s="137"/>
    </row>
    <row r="1136" spans="1:20" ht="14.45" customHeight="1" x14ac:dyDescent="0.25">
      <c r="A1136" s="154">
        <v>41</v>
      </c>
      <c r="B1136" s="128" t="s">
        <v>3030</v>
      </c>
      <c r="C1136" s="155" t="s">
        <v>2946</v>
      </c>
      <c r="D1136" s="156" t="s">
        <v>1848</v>
      </c>
      <c r="E1136" s="32">
        <v>150000</v>
      </c>
      <c r="F1136" s="154"/>
      <c r="G1136" s="136" t="s">
        <v>2565</v>
      </c>
      <c r="H1136" s="32">
        <v>150000</v>
      </c>
      <c r="I1136" s="125"/>
      <c r="J1136" s="126"/>
      <c r="K1136" s="126"/>
      <c r="L1136" s="137"/>
      <c r="M1136" s="137"/>
      <c r="N1136" s="126"/>
      <c r="O1136" s="125"/>
      <c r="P1136" s="125"/>
      <c r="Q1136" s="137"/>
      <c r="R1136" s="137"/>
      <c r="S1136" s="137"/>
      <c r="T1136" s="137"/>
    </row>
    <row r="1137" spans="1:20" ht="15.6" customHeight="1" x14ac:dyDescent="0.25">
      <c r="A1137" s="154">
        <v>42</v>
      </c>
      <c r="B1137" s="128" t="s">
        <v>3031</v>
      </c>
      <c r="C1137" s="155" t="s">
        <v>2947</v>
      </c>
      <c r="D1137" s="156" t="s">
        <v>1848</v>
      </c>
      <c r="E1137" s="32">
        <v>150000</v>
      </c>
      <c r="F1137" s="154"/>
      <c r="G1137" s="136" t="s">
        <v>2565</v>
      </c>
      <c r="H1137" s="32">
        <v>150000</v>
      </c>
      <c r="I1137" s="125"/>
      <c r="J1137" s="126"/>
      <c r="K1137" s="126"/>
      <c r="L1137" s="137"/>
      <c r="M1137" s="137"/>
      <c r="N1137" s="126"/>
      <c r="O1137" s="125"/>
      <c r="P1137" s="125"/>
      <c r="Q1137" s="137"/>
      <c r="R1137" s="137"/>
      <c r="S1137" s="137"/>
      <c r="T1137" s="137"/>
    </row>
    <row r="1138" spans="1:20" ht="15.6" customHeight="1" x14ac:dyDescent="0.25">
      <c r="A1138" s="154">
        <v>43</v>
      </c>
      <c r="B1138" s="128" t="s">
        <v>3032</v>
      </c>
      <c r="C1138" s="155" t="s">
        <v>2948</v>
      </c>
      <c r="D1138" s="156" t="s">
        <v>2577</v>
      </c>
      <c r="E1138" s="32">
        <v>430000</v>
      </c>
      <c r="F1138" s="154"/>
      <c r="G1138" s="136" t="s">
        <v>2565</v>
      </c>
      <c r="H1138" s="32">
        <v>430000</v>
      </c>
      <c r="I1138" s="125"/>
      <c r="J1138" s="126"/>
      <c r="K1138" s="126"/>
      <c r="L1138" s="137"/>
      <c r="M1138" s="137"/>
      <c r="N1138" s="126"/>
      <c r="O1138" s="125"/>
      <c r="P1138" s="125"/>
      <c r="Q1138" s="137"/>
      <c r="R1138" s="137"/>
      <c r="S1138" s="137"/>
      <c r="T1138" s="137"/>
    </row>
    <row r="1139" spans="1:20" ht="15.6" customHeight="1" x14ac:dyDescent="0.25">
      <c r="A1139" s="154">
        <v>44</v>
      </c>
      <c r="B1139" s="128" t="s">
        <v>3033</v>
      </c>
      <c r="C1139" s="155" t="s">
        <v>2949</v>
      </c>
      <c r="D1139" s="156" t="s">
        <v>1848</v>
      </c>
      <c r="E1139" s="32">
        <v>150000</v>
      </c>
      <c r="F1139" s="154"/>
      <c r="G1139" s="136" t="s">
        <v>2565</v>
      </c>
      <c r="H1139" s="32">
        <v>150000</v>
      </c>
      <c r="I1139" s="125"/>
      <c r="J1139" s="126"/>
      <c r="K1139" s="126"/>
      <c r="L1139" s="137"/>
      <c r="M1139" s="137"/>
      <c r="N1139" s="126"/>
      <c r="O1139" s="125"/>
      <c r="P1139" s="125"/>
      <c r="Q1139" s="137"/>
      <c r="R1139" s="137"/>
      <c r="S1139" s="137"/>
      <c r="T1139" s="137"/>
    </row>
    <row r="1140" spans="1:20" ht="15.6" customHeight="1" x14ac:dyDescent="0.25">
      <c r="A1140" s="154">
        <v>45</v>
      </c>
      <c r="B1140" s="128" t="s">
        <v>3034</v>
      </c>
      <c r="C1140" s="155" t="s">
        <v>2950</v>
      </c>
      <c r="D1140" s="156" t="s">
        <v>1848</v>
      </c>
      <c r="E1140" s="32">
        <v>150000</v>
      </c>
      <c r="F1140" s="154"/>
      <c r="G1140" s="136" t="s">
        <v>2565</v>
      </c>
      <c r="H1140" s="32">
        <v>150000</v>
      </c>
      <c r="I1140" s="125"/>
      <c r="J1140" s="126"/>
      <c r="K1140" s="126"/>
      <c r="L1140" s="137"/>
      <c r="M1140" s="137"/>
      <c r="N1140" s="126"/>
      <c r="O1140" s="125"/>
      <c r="P1140" s="125"/>
      <c r="Q1140" s="137"/>
      <c r="R1140" s="137"/>
      <c r="S1140" s="137"/>
      <c r="T1140" s="137"/>
    </row>
    <row r="1141" spans="1:20" ht="15.6" customHeight="1" x14ac:dyDescent="0.25">
      <c r="A1141" s="154">
        <v>46</v>
      </c>
      <c r="B1141" s="128" t="s">
        <v>3035</v>
      </c>
      <c r="C1141" s="155" t="s">
        <v>2951</v>
      </c>
      <c r="D1141" s="156" t="s">
        <v>1848</v>
      </c>
      <c r="E1141" s="32">
        <v>150000</v>
      </c>
      <c r="F1141" s="154"/>
      <c r="G1141" s="136" t="s">
        <v>2565</v>
      </c>
      <c r="H1141" s="32">
        <v>150000</v>
      </c>
      <c r="I1141" s="125"/>
      <c r="J1141" s="126"/>
      <c r="K1141" s="126"/>
      <c r="L1141" s="137"/>
      <c r="M1141" s="137"/>
      <c r="N1141" s="126"/>
      <c r="O1141" s="125"/>
      <c r="P1141" s="125"/>
      <c r="Q1141" s="137"/>
      <c r="R1141" s="137"/>
      <c r="S1141" s="137"/>
      <c r="T1141" s="137"/>
    </row>
    <row r="1142" spans="1:20" ht="15.6" customHeight="1" x14ac:dyDescent="0.25">
      <c r="A1142" s="154">
        <v>47</v>
      </c>
      <c r="B1142" s="128" t="s">
        <v>3036</v>
      </c>
      <c r="C1142" s="155" t="s">
        <v>2952</v>
      </c>
      <c r="D1142" s="156" t="s">
        <v>1848</v>
      </c>
      <c r="E1142" s="32">
        <v>150000</v>
      </c>
      <c r="F1142" s="154"/>
      <c r="G1142" s="136" t="s">
        <v>2565</v>
      </c>
      <c r="H1142" s="32">
        <v>150000</v>
      </c>
      <c r="I1142" s="125"/>
      <c r="J1142" s="126"/>
      <c r="K1142" s="126"/>
      <c r="L1142" s="137"/>
      <c r="M1142" s="137"/>
      <c r="N1142" s="126"/>
      <c r="O1142" s="125"/>
      <c r="P1142" s="125"/>
      <c r="Q1142" s="137"/>
      <c r="R1142" s="137"/>
      <c r="S1142" s="137"/>
      <c r="T1142" s="137"/>
    </row>
    <row r="1143" spans="1:20" ht="15.6" customHeight="1" x14ac:dyDescent="0.25">
      <c r="A1143" s="154">
        <v>48</v>
      </c>
      <c r="B1143" s="128" t="s">
        <v>3037</v>
      </c>
      <c r="C1143" s="155" t="s">
        <v>2953</v>
      </c>
      <c r="D1143" s="156" t="s">
        <v>1848</v>
      </c>
      <c r="E1143" s="32">
        <v>150000</v>
      </c>
      <c r="F1143" s="154"/>
      <c r="G1143" s="136" t="s">
        <v>2565</v>
      </c>
      <c r="H1143" s="32">
        <v>150000</v>
      </c>
      <c r="I1143" s="125"/>
      <c r="J1143" s="126"/>
      <c r="K1143" s="126"/>
      <c r="L1143" s="137"/>
      <c r="M1143" s="137"/>
      <c r="N1143" s="126"/>
      <c r="O1143" s="125"/>
      <c r="P1143" s="125"/>
      <c r="Q1143" s="137"/>
      <c r="R1143" s="137"/>
      <c r="S1143" s="137"/>
      <c r="T1143" s="137"/>
    </row>
    <row r="1144" spans="1:20" ht="15.6" customHeight="1" x14ac:dyDescent="0.25">
      <c r="A1144" s="154">
        <v>49</v>
      </c>
      <c r="B1144" s="128" t="s">
        <v>3038</v>
      </c>
      <c r="C1144" s="155" t="s">
        <v>2954</v>
      </c>
      <c r="D1144" s="156" t="s">
        <v>1848</v>
      </c>
      <c r="E1144" s="32">
        <v>150000</v>
      </c>
      <c r="F1144" s="154"/>
      <c r="G1144" s="136" t="s">
        <v>2565</v>
      </c>
      <c r="H1144" s="32">
        <v>150000</v>
      </c>
      <c r="I1144" s="125"/>
      <c r="J1144" s="126"/>
      <c r="K1144" s="126"/>
      <c r="L1144" s="137"/>
      <c r="M1144" s="137"/>
      <c r="N1144" s="126"/>
      <c r="O1144" s="125"/>
      <c r="P1144" s="125"/>
      <c r="Q1144" s="137"/>
      <c r="R1144" s="137"/>
      <c r="S1144" s="137"/>
      <c r="T1144" s="137"/>
    </row>
    <row r="1145" spans="1:20" ht="15.6" customHeight="1" x14ac:dyDescent="0.25">
      <c r="A1145" s="154">
        <v>50</v>
      </c>
      <c r="B1145" s="128" t="s">
        <v>3039</v>
      </c>
      <c r="C1145" s="155" t="s">
        <v>2955</v>
      </c>
      <c r="D1145" s="156" t="s">
        <v>1848</v>
      </c>
      <c r="E1145" s="32">
        <v>150000</v>
      </c>
      <c r="F1145" s="154"/>
      <c r="G1145" s="136" t="s">
        <v>2565</v>
      </c>
      <c r="H1145" s="32">
        <v>150000</v>
      </c>
      <c r="I1145" s="125"/>
      <c r="J1145" s="126"/>
      <c r="K1145" s="126"/>
      <c r="L1145" s="137"/>
      <c r="M1145" s="137"/>
      <c r="N1145" s="126"/>
      <c r="O1145" s="125"/>
      <c r="P1145" s="125"/>
      <c r="Q1145" s="137"/>
      <c r="R1145" s="137"/>
      <c r="S1145" s="137"/>
      <c r="T1145" s="137"/>
    </row>
    <row r="1146" spans="1:20" ht="15.6" customHeight="1" x14ac:dyDescent="0.25">
      <c r="A1146" s="154">
        <v>51</v>
      </c>
      <c r="B1146" s="128" t="s">
        <v>3040</v>
      </c>
      <c r="C1146" s="155" t="s">
        <v>2956</v>
      </c>
      <c r="D1146" s="156" t="s">
        <v>1848</v>
      </c>
      <c r="E1146" s="32">
        <v>150000</v>
      </c>
      <c r="F1146" s="154"/>
      <c r="G1146" s="136" t="s">
        <v>2565</v>
      </c>
      <c r="H1146" s="32">
        <v>150000</v>
      </c>
      <c r="I1146" s="125"/>
      <c r="J1146" s="126"/>
      <c r="K1146" s="126"/>
      <c r="L1146" s="137"/>
      <c r="M1146" s="137"/>
      <c r="N1146" s="126"/>
      <c r="O1146" s="125"/>
      <c r="P1146" s="125"/>
      <c r="Q1146" s="137"/>
      <c r="R1146" s="137"/>
      <c r="S1146" s="137"/>
      <c r="T1146" s="137"/>
    </row>
    <row r="1147" spans="1:20" ht="15.6" customHeight="1" x14ac:dyDescent="0.25">
      <c r="A1147" s="154">
        <v>52</v>
      </c>
      <c r="B1147" s="128" t="s">
        <v>3041</v>
      </c>
      <c r="C1147" s="155" t="s">
        <v>2957</v>
      </c>
      <c r="D1147" s="156" t="s">
        <v>1848</v>
      </c>
      <c r="E1147" s="32">
        <v>150000</v>
      </c>
      <c r="F1147" s="154"/>
      <c r="G1147" s="136" t="s">
        <v>2565</v>
      </c>
      <c r="H1147" s="32">
        <v>150000</v>
      </c>
      <c r="I1147" s="125"/>
      <c r="J1147" s="126"/>
      <c r="K1147" s="126"/>
      <c r="L1147" s="137"/>
      <c r="M1147" s="137"/>
      <c r="N1147" s="126"/>
      <c r="O1147" s="125"/>
      <c r="P1147" s="125"/>
      <c r="Q1147" s="137"/>
      <c r="R1147" s="137"/>
      <c r="S1147" s="137"/>
      <c r="T1147" s="137"/>
    </row>
    <row r="1148" spans="1:20" ht="15.6" customHeight="1" x14ac:dyDescent="0.25">
      <c r="A1148" s="154">
        <v>53</v>
      </c>
      <c r="B1148" s="128" t="s">
        <v>3042</v>
      </c>
      <c r="C1148" s="155" t="s">
        <v>2958</v>
      </c>
      <c r="D1148" s="156" t="s">
        <v>1848</v>
      </c>
      <c r="E1148" s="32">
        <v>150000</v>
      </c>
      <c r="F1148" s="154"/>
      <c r="G1148" s="136" t="s">
        <v>2565</v>
      </c>
      <c r="H1148" s="32">
        <v>150000</v>
      </c>
      <c r="I1148" s="125"/>
      <c r="J1148" s="126"/>
      <c r="K1148" s="126"/>
      <c r="L1148" s="137"/>
      <c r="M1148" s="137"/>
      <c r="N1148" s="126"/>
      <c r="O1148" s="125"/>
      <c r="P1148" s="125"/>
      <c r="Q1148" s="137"/>
      <c r="R1148" s="137"/>
      <c r="S1148" s="137"/>
      <c r="T1148" s="137"/>
    </row>
    <row r="1149" spans="1:20" ht="15.6" customHeight="1" x14ac:dyDescent="0.25">
      <c r="A1149" s="154">
        <v>54</v>
      </c>
      <c r="B1149" s="128" t="s">
        <v>3043</v>
      </c>
      <c r="C1149" s="155" t="s">
        <v>2959</v>
      </c>
      <c r="D1149" s="156" t="s">
        <v>1848</v>
      </c>
      <c r="E1149" s="32">
        <v>150000</v>
      </c>
      <c r="F1149" s="154"/>
      <c r="G1149" s="136" t="s">
        <v>2565</v>
      </c>
      <c r="H1149" s="32">
        <v>150000</v>
      </c>
      <c r="I1149" s="125"/>
      <c r="J1149" s="126"/>
      <c r="K1149" s="126"/>
      <c r="L1149" s="137"/>
      <c r="M1149" s="137"/>
      <c r="N1149" s="126"/>
      <c r="O1149" s="125"/>
      <c r="P1149" s="125"/>
      <c r="Q1149" s="137"/>
      <c r="R1149" s="137"/>
      <c r="S1149" s="137"/>
      <c r="T1149" s="137"/>
    </row>
    <row r="1150" spans="1:20" ht="15.6" customHeight="1" x14ac:dyDescent="0.25">
      <c r="A1150" s="154">
        <v>55</v>
      </c>
      <c r="B1150" s="128" t="s">
        <v>3044</v>
      </c>
      <c r="C1150" s="155" t="s">
        <v>2960</v>
      </c>
      <c r="D1150" s="156" t="s">
        <v>1848</v>
      </c>
      <c r="E1150" s="32">
        <v>150000</v>
      </c>
      <c r="F1150" s="154"/>
      <c r="G1150" s="136" t="s">
        <v>2565</v>
      </c>
      <c r="H1150" s="32">
        <v>150000</v>
      </c>
      <c r="I1150" s="125"/>
      <c r="J1150" s="126"/>
      <c r="K1150" s="126"/>
      <c r="L1150" s="137"/>
      <c r="M1150" s="137"/>
      <c r="N1150" s="126"/>
      <c r="O1150" s="125"/>
      <c r="P1150" s="125"/>
      <c r="Q1150" s="137"/>
      <c r="R1150" s="137"/>
      <c r="S1150" s="137"/>
      <c r="T1150" s="137"/>
    </row>
    <row r="1151" spans="1:20" ht="15.6" customHeight="1" x14ac:dyDescent="0.25">
      <c r="A1151" s="154">
        <v>56</v>
      </c>
      <c r="B1151" s="128" t="s">
        <v>3045</v>
      </c>
      <c r="C1151" s="155" t="s">
        <v>2961</v>
      </c>
      <c r="D1151" s="156" t="s">
        <v>2577</v>
      </c>
      <c r="E1151" s="32">
        <v>430000</v>
      </c>
      <c r="F1151" s="154"/>
      <c r="G1151" s="136" t="s">
        <v>2565</v>
      </c>
      <c r="H1151" s="32">
        <v>430000</v>
      </c>
      <c r="I1151" s="125"/>
      <c r="J1151" s="126"/>
      <c r="K1151" s="126"/>
      <c r="L1151" s="137"/>
      <c r="M1151" s="137"/>
      <c r="N1151" s="126"/>
      <c r="O1151" s="125"/>
      <c r="P1151" s="125"/>
      <c r="Q1151" s="137"/>
      <c r="R1151" s="137"/>
      <c r="S1151" s="137"/>
      <c r="T1151" s="137"/>
    </row>
    <row r="1152" spans="1:20" ht="15.6" customHeight="1" x14ac:dyDescent="0.25">
      <c r="A1152" s="154">
        <v>57</v>
      </c>
      <c r="B1152" s="128" t="s">
        <v>3046</v>
      </c>
      <c r="C1152" s="155" t="s">
        <v>2962</v>
      </c>
      <c r="D1152" s="156" t="s">
        <v>1848</v>
      </c>
      <c r="E1152" s="32">
        <v>150000</v>
      </c>
      <c r="F1152" s="154"/>
      <c r="G1152" s="136" t="s">
        <v>2565</v>
      </c>
      <c r="H1152" s="32">
        <v>150000</v>
      </c>
      <c r="I1152" s="125"/>
      <c r="J1152" s="126"/>
      <c r="K1152" s="126"/>
      <c r="L1152" s="137"/>
      <c r="M1152" s="137"/>
      <c r="N1152" s="126"/>
      <c r="O1152" s="125"/>
      <c r="P1152" s="125"/>
      <c r="Q1152" s="137"/>
      <c r="R1152" s="137"/>
      <c r="S1152" s="137"/>
      <c r="T1152" s="137"/>
    </row>
    <row r="1153" spans="1:20" ht="15.6" customHeight="1" x14ac:dyDescent="0.25">
      <c r="A1153" s="154">
        <v>58</v>
      </c>
      <c r="B1153" s="128" t="s">
        <v>3047</v>
      </c>
      <c r="C1153" s="155" t="s">
        <v>2963</v>
      </c>
      <c r="D1153" s="156" t="s">
        <v>1848</v>
      </c>
      <c r="E1153" s="32">
        <v>150000</v>
      </c>
      <c r="F1153" s="154"/>
      <c r="G1153" s="136" t="s">
        <v>2565</v>
      </c>
      <c r="H1153" s="32">
        <v>150000</v>
      </c>
      <c r="I1153" s="125"/>
      <c r="J1153" s="126"/>
      <c r="K1153" s="126"/>
      <c r="L1153" s="137"/>
      <c r="M1153" s="137"/>
      <c r="N1153" s="126"/>
      <c r="O1153" s="125"/>
      <c r="P1153" s="125"/>
      <c r="Q1153" s="137"/>
      <c r="R1153" s="137"/>
      <c r="S1153" s="137"/>
      <c r="T1153" s="137"/>
    </row>
    <row r="1154" spans="1:20" ht="15.6" customHeight="1" x14ac:dyDescent="0.25">
      <c r="A1154" s="154">
        <v>59</v>
      </c>
      <c r="B1154" s="128" t="s">
        <v>3048</v>
      </c>
      <c r="C1154" s="155" t="s">
        <v>2964</v>
      </c>
      <c r="D1154" s="156" t="s">
        <v>1848</v>
      </c>
      <c r="E1154" s="32">
        <v>150000</v>
      </c>
      <c r="F1154" s="154"/>
      <c r="G1154" s="136" t="s">
        <v>2565</v>
      </c>
      <c r="H1154" s="32">
        <v>150000</v>
      </c>
      <c r="I1154" s="125"/>
      <c r="J1154" s="126"/>
      <c r="K1154" s="126"/>
      <c r="L1154" s="137"/>
      <c r="M1154" s="137"/>
      <c r="N1154" s="126"/>
      <c r="O1154" s="125"/>
      <c r="P1154" s="125"/>
      <c r="Q1154" s="137"/>
      <c r="R1154" s="137"/>
      <c r="S1154" s="137"/>
      <c r="T1154" s="137"/>
    </row>
    <row r="1155" spans="1:20" ht="15.6" customHeight="1" x14ac:dyDescent="0.25">
      <c r="A1155" s="154">
        <v>60</v>
      </c>
      <c r="B1155" s="128" t="s">
        <v>3049</v>
      </c>
      <c r="C1155" s="155" t="s">
        <v>2965</v>
      </c>
      <c r="D1155" s="156" t="s">
        <v>1848</v>
      </c>
      <c r="E1155" s="32">
        <v>150000</v>
      </c>
      <c r="F1155" s="154"/>
      <c r="G1155" s="136" t="s">
        <v>2565</v>
      </c>
      <c r="H1155" s="32">
        <v>150000</v>
      </c>
      <c r="I1155" s="125"/>
      <c r="J1155" s="126"/>
      <c r="K1155" s="126"/>
      <c r="L1155" s="137"/>
      <c r="M1155" s="137"/>
      <c r="N1155" s="126"/>
      <c r="O1155" s="125"/>
      <c r="P1155" s="125"/>
      <c r="Q1155" s="137"/>
      <c r="R1155" s="137"/>
      <c r="S1155" s="137"/>
      <c r="T1155" s="137"/>
    </row>
    <row r="1156" spans="1:20" ht="15.6" customHeight="1" x14ac:dyDescent="0.25">
      <c r="A1156" s="154">
        <v>61</v>
      </c>
      <c r="B1156" s="128" t="s">
        <v>3050</v>
      </c>
      <c r="C1156" s="155" t="s">
        <v>2966</v>
      </c>
      <c r="D1156" s="116" t="s">
        <v>2967</v>
      </c>
      <c r="E1156" s="32">
        <v>930000</v>
      </c>
      <c r="F1156" s="154"/>
      <c r="G1156" s="136" t="s">
        <v>2565</v>
      </c>
      <c r="H1156" s="32">
        <v>930000</v>
      </c>
      <c r="I1156" s="125"/>
      <c r="J1156" s="126"/>
      <c r="K1156" s="126"/>
      <c r="L1156" s="137"/>
      <c r="M1156" s="137"/>
      <c r="N1156" s="126"/>
      <c r="O1156" s="125"/>
      <c r="P1156" s="125"/>
      <c r="Q1156" s="137"/>
      <c r="R1156" s="137"/>
      <c r="S1156" s="137"/>
      <c r="T1156" s="137"/>
    </row>
    <row r="1157" spans="1:20" ht="15.6" customHeight="1" x14ac:dyDescent="0.25">
      <c r="A1157" s="154">
        <v>62</v>
      </c>
      <c r="B1157" s="128" t="s">
        <v>3051</v>
      </c>
      <c r="C1157" s="155" t="s">
        <v>2968</v>
      </c>
      <c r="D1157" s="156" t="s">
        <v>1848</v>
      </c>
      <c r="E1157" s="32">
        <v>150000</v>
      </c>
      <c r="F1157" s="154"/>
      <c r="G1157" s="32">
        <v>150000</v>
      </c>
      <c r="H1157" s="142">
        <f>SUM(H1111:H1156)</f>
        <v>10150000</v>
      </c>
      <c r="I1157" s="125"/>
      <c r="J1157" s="126"/>
      <c r="K1157" s="126"/>
      <c r="L1157" s="137"/>
      <c r="M1157" s="137"/>
      <c r="N1157" s="126"/>
      <c r="O1157" s="125"/>
      <c r="P1157" s="125"/>
      <c r="Q1157" s="137"/>
      <c r="R1157" s="137"/>
      <c r="S1157" s="137"/>
      <c r="T1157" s="137"/>
    </row>
    <row r="1158" spans="1:20" ht="15.6" customHeight="1" x14ac:dyDescent="0.25">
      <c r="A1158" s="154">
        <v>63</v>
      </c>
      <c r="B1158" s="128" t="s">
        <v>3052</v>
      </c>
      <c r="C1158" s="155" t="s">
        <v>2969</v>
      </c>
      <c r="D1158" s="156" t="s">
        <v>1848</v>
      </c>
      <c r="E1158" s="32">
        <v>150000</v>
      </c>
      <c r="F1158" s="154"/>
      <c r="G1158" s="32">
        <v>150000</v>
      </c>
      <c r="H1158" s="125"/>
      <c r="I1158" s="125"/>
      <c r="J1158" s="126"/>
      <c r="K1158" s="126"/>
      <c r="L1158" s="137"/>
      <c r="M1158" s="137"/>
      <c r="N1158" s="126"/>
      <c r="O1158" s="125"/>
      <c r="P1158" s="125"/>
      <c r="Q1158" s="137"/>
      <c r="R1158" s="137"/>
      <c r="S1158" s="137"/>
      <c r="T1158" s="137"/>
    </row>
    <row r="1159" spans="1:20" ht="15.6" customHeight="1" x14ac:dyDescent="0.25">
      <c r="A1159" s="154">
        <v>64</v>
      </c>
      <c r="B1159" s="128" t="s">
        <v>3053</v>
      </c>
      <c r="C1159" s="155" t="s">
        <v>2970</v>
      </c>
      <c r="D1159" s="156" t="s">
        <v>1848</v>
      </c>
      <c r="E1159" s="32">
        <v>150000</v>
      </c>
      <c r="F1159" s="154"/>
      <c r="G1159" s="32">
        <v>150000</v>
      </c>
      <c r="H1159" s="125"/>
      <c r="I1159" s="125"/>
      <c r="J1159" s="126"/>
      <c r="K1159" s="126"/>
      <c r="L1159" s="137"/>
      <c r="M1159" s="137"/>
      <c r="N1159" s="126"/>
      <c r="O1159" s="125"/>
      <c r="P1159" s="125"/>
      <c r="Q1159" s="137"/>
      <c r="R1159" s="137"/>
      <c r="S1159" s="137"/>
      <c r="T1159" s="137"/>
    </row>
    <row r="1160" spans="1:20" ht="15.6" customHeight="1" x14ac:dyDescent="0.25">
      <c r="A1160" s="154">
        <v>65</v>
      </c>
      <c r="B1160" s="128" t="s">
        <v>3054</v>
      </c>
      <c r="C1160" s="155" t="s">
        <v>2971</v>
      </c>
      <c r="D1160" s="156" t="s">
        <v>1848</v>
      </c>
      <c r="E1160" s="32">
        <v>150000</v>
      </c>
      <c r="F1160" s="154"/>
      <c r="G1160" s="32">
        <v>150000</v>
      </c>
      <c r="H1160" s="125"/>
      <c r="I1160" s="125"/>
      <c r="J1160" s="126"/>
      <c r="K1160" s="126"/>
      <c r="L1160" s="137"/>
      <c r="M1160" s="137"/>
      <c r="N1160" s="126"/>
      <c r="O1160" s="125"/>
      <c r="P1160" s="125"/>
      <c r="Q1160" s="137"/>
      <c r="R1160" s="137"/>
      <c r="S1160" s="137"/>
      <c r="T1160" s="137"/>
    </row>
    <row r="1161" spans="1:20" ht="15.6" customHeight="1" x14ac:dyDescent="0.25">
      <c r="A1161" s="154">
        <v>66</v>
      </c>
      <c r="B1161" s="128" t="s">
        <v>3055</v>
      </c>
      <c r="C1161" s="155" t="s">
        <v>2972</v>
      </c>
      <c r="D1161" s="156" t="s">
        <v>1848</v>
      </c>
      <c r="E1161" s="32">
        <v>150000</v>
      </c>
      <c r="F1161" s="154"/>
      <c r="G1161" s="32">
        <v>150000</v>
      </c>
      <c r="H1161" s="125"/>
      <c r="I1161" s="125"/>
      <c r="J1161" s="126"/>
      <c r="K1161" s="126"/>
      <c r="L1161" s="137"/>
      <c r="M1161" s="137"/>
      <c r="N1161" s="126"/>
      <c r="O1161" s="125"/>
      <c r="P1161" s="125"/>
      <c r="Q1161" s="137"/>
      <c r="R1161" s="137"/>
      <c r="S1161" s="137"/>
      <c r="T1161" s="137"/>
    </row>
    <row r="1162" spans="1:20" ht="15.6" customHeight="1" x14ac:dyDescent="0.25">
      <c r="A1162" s="154">
        <v>67</v>
      </c>
      <c r="B1162" s="128" t="s">
        <v>3056</v>
      </c>
      <c r="C1162" s="155" t="s">
        <v>2973</v>
      </c>
      <c r="D1162" s="156" t="s">
        <v>1848</v>
      </c>
      <c r="E1162" s="32">
        <v>150000</v>
      </c>
      <c r="F1162" s="154"/>
      <c r="G1162" s="32">
        <v>150000</v>
      </c>
      <c r="H1162" s="125"/>
      <c r="I1162" s="125"/>
      <c r="J1162" s="126"/>
      <c r="K1162" s="126"/>
      <c r="L1162" s="137"/>
      <c r="M1162" s="137"/>
      <c r="N1162" s="126"/>
      <c r="O1162" s="125"/>
      <c r="P1162" s="125"/>
      <c r="Q1162" s="137"/>
      <c r="R1162" s="137"/>
      <c r="S1162" s="137"/>
      <c r="T1162" s="137"/>
    </row>
    <row r="1163" spans="1:20" ht="15.6" customHeight="1" x14ac:dyDescent="0.25">
      <c r="A1163" s="154">
        <v>68</v>
      </c>
      <c r="B1163" s="128" t="s">
        <v>3057</v>
      </c>
      <c r="C1163" s="155" t="s">
        <v>2974</v>
      </c>
      <c r="D1163" s="156" t="s">
        <v>1848</v>
      </c>
      <c r="E1163" s="32">
        <v>150000</v>
      </c>
      <c r="F1163" s="154"/>
      <c r="G1163" s="32">
        <v>150000</v>
      </c>
      <c r="H1163" s="157">
        <f>SUM(E1157:E1193)</f>
        <v>10105000</v>
      </c>
      <c r="I1163" s="125"/>
      <c r="J1163" s="126"/>
      <c r="K1163" s="126"/>
      <c r="L1163" s="137"/>
      <c r="M1163" s="137"/>
      <c r="N1163" s="126"/>
      <c r="O1163" s="125"/>
      <c r="P1163" s="125"/>
      <c r="Q1163" s="137"/>
      <c r="R1163" s="137"/>
      <c r="S1163" s="137"/>
      <c r="T1163" s="137"/>
    </row>
    <row r="1164" spans="1:20" ht="15.6" customHeight="1" x14ac:dyDescent="0.25">
      <c r="A1164" s="154">
        <v>69</v>
      </c>
      <c r="B1164" s="128" t="s">
        <v>3058</v>
      </c>
      <c r="C1164" s="155" t="s">
        <v>2975</v>
      </c>
      <c r="D1164" s="156" t="s">
        <v>1848</v>
      </c>
      <c r="E1164" s="32">
        <v>150000</v>
      </c>
      <c r="F1164" s="154"/>
      <c r="G1164" s="32">
        <v>150000</v>
      </c>
      <c r="H1164" s="125"/>
      <c r="I1164" s="125"/>
      <c r="J1164" s="126"/>
      <c r="K1164" s="126"/>
      <c r="L1164" s="137"/>
      <c r="M1164" s="137"/>
      <c r="N1164" s="126"/>
      <c r="O1164" s="125"/>
      <c r="P1164" s="125"/>
      <c r="Q1164" s="137"/>
      <c r="R1164" s="137"/>
      <c r="S1164" s="137"/>
      <c r="T1164" s="137"/>
    </row>
    <row r="1165" spans="1:20" ht="15.6" customHeight="1" x14ac:dyDescent="0.25">
      <c r="A1165" s="154">
        <v>70</v>
      </c>
      <c r="B1165" s="128" t="s">
        <v>3059</v>
      </c>
      <c r="C1165" s="155" t="s">
        <v>2976</v>
      </c>
      <c r="D1165" s="156" t="s">
        <v>1848</v>
      </c>
      <c r="E1165" s="32">
        <v>300000</v>
      </c>
      <c r="F1165" s="154"/>
      <c r="G1165" s="32">
        <v>300000</v>
      </c>
      <c r="H1165" s="125"/>
      <c r="I1165" s="125"/>
      <c r="J1165" s="126"/>
      <c r="K1165" s="126"/>
      <c r="L1165" s="137"/>
      <c r="M1165" s="137"/>
      <c r="N1165" s="126"/>
      <c r="O1165" s="125"/>
      <c r="P1165" s="125"/>
      <c r="Q1165" s="137"/>
      <c r="R1165" s="137"/>
      <c r="S1165" s="137"/>
      <c r="T1165" s="137"/>
    </row>
    <row r="1166" spans="1:20" ht="15.6" customHeight="1" x14ac:dyDescent="0.25">
      <c r="A1166" s="154">
        <v>71</v>
      </c>
      <c r="B1166" s="128" t="s">
        <v>3060</v>
      </c>
      <c r="C1166" s="155" t="s">
        <v>2977</v>
      </c>
      <c r="D1166" s="156" t="s">
        <v>1848</v>
      </c>
      <c r="E1166" s="32">
        <v>150000</v>
      </c>
      <c r="F1166" s="154"/>
      <c r="G1166" s="32">
        <v>150000</v>
      </c>
      <c r="H1166" s="125"/>
      <c r="I1166" s="125"/>
      <c r="J1166" s="126"/>
      <c r="K1166" s="126"/>
      <c r="L1166" s="137"/>
      <c r="M1166" s="137"/>
      <c r="N1166" s="126"/>
      <c r="O1166" s="125"/>
      <c r="P1166" s="125"/>
      <c r="Q1166" s="137"/>
      <c r="R1166" s="137"/>
      <c r="S1166" s="137"/>
      <c r="T1166" s="137"/>
    </row>
    <row r="1167" spans="1:20" ht="15.6" customHeight="1" x14ac:dyDescent="0.25">
      <c r="A1167" s="154">
        <v>72</v>
      </c>
      <c r="B1167" s="128" t="s">
        <v>3061</v>
      </c>
      <c r="C1167" s="155" t="s">
        <v>2978</v>
      </c>
      <c r="D1167" s="120" t="s">
        <v>2979</v>
      </c>
      <c r="E1167" s="32">
        <v>640000</v>
      </c>
      <c r="F1167" s="154"/>
      <c r="G1167" s="32">
        <v>640000</v>
      </c>
      <c r="H1167" s="125"/>
      <c r="I1167" s="125"/>
      <c r="J1167" s="126"/>
      <c r="K1167" s="126"/>
      <c r="L1167" s="137"/>
      <c r="M1167" s="137"/>
      <c r="N1167" s="126"/>
      <c r="O1167" s="125"/>
      <c r="P1167" s="125"/>
      <c r="Q1167" s="137"/>
      <c r="R1167" s="137"/>
      <c r="S1167" s="137"/>
      <c r="T1167" s="137"/>
    </row>
    <row r="1168" spans="1:20" ht="15.6" customHeight="1" x14ac:dyDescent="0.25">
      <c r="A1168" s="154">
        <v>73</v>
      </c>
      <c r="B1168" s="128" t="s">
        <v>3062</v>
      </c>
      <c r="C1168" s="155" t="s">
        <v>2980</v>
      </c>
      <c r="D1168" s="156" t="s">
        <v>1848</v>
      </c>
      <c r="E1168" s="32">
        <v>150000</v>
      </c>
      <c r="F1168" s="154"/>
      <c r="G1168" s="32">
        <v>150000</v>
      </c>
      <c r="H1168" s="125"/>
      <c r="I1168" s="125"/>
      <c r="J1168" s="126"/>
      <c r="K1168" s="126"/>
      <c r="L1168" s="137"/>
      <c r="M1168" s="137"/>
      <c r="N1168" s="126"/>
      <c r="O1168" s="125"/>
      <c r="P1168" s="125"/>
      <c r="Q1168" s="137"/>
      <c r="R1168" s="137"/>
      <c r="S1168" s="137"/>
      <c r="T1168" s="137"/>
    </row>
    <row r="1169" spans="1:20" ht="15.6" customHeight="1" x14ac:dyDescent="0.25">
      <c r="A1169" s="154">
        <v>74</v>
      </c>
      <c r="B1169" s="128" t="s">
        <v>3063</v>
      </c>
      <c r="C1169" s="155" t="s">
        <v>2981</v>
      </c>
      <c r="D1169" s="156" t="s">
        <v>1848</v>
      </c>
      <c r="E1169" s="32">
        <v>150000</v>
      </c>
      <c r="F1169" s="154"/>
      <c r="G1169" s="32">
        <v>150000</v>
      </c>
      <c r="H1169" s="125"/>
      <c r="I1169" s="125"/>
      <c r="J1169" s="126"/>
      <c r="K1169" s="126"/>
      <c r="L1169" s="137"/>
      <c r="M1169" s="137"/>
      <c r="N1169" s="126"/>
      <c r="O1169" s="125"/>
      <c r="P1169" s="125"/>
      <c r="Q1169" s="137"/>
      <c r="R1169" s="137"/>
      <c r="S1169" s="137"/>
      <c r="T1169" s="137"/>
    </row>
    <row r="1170" spans="1:20" ht="15.6" customHeight="1" x14ac:dyDescent="0.25">
      <c r="A1170" s="154">
        <v>75</v>
      </c>
      <c r="B1170" s="128" t="s">
        <v>3064</v>
      </c>
      <c r="C1170" s="155" t="s">
        <v>2982</v>
      </c>
      <c r="D1170" s="156" t="s">
        <v>1848</v>
      </c>
      <c r="E1170" s="32">
        <v>150000</v>
      </c>
      <c r="F1170" s="154"/>
      <c r="G1170" s="32">
        <v>150000</v>
      </c>
      <c r="H1170" s="125"/>
      <c r="I1170" s="125"/>
      <c r="J1170" s="126"/>
      <c r="K1170" s="126"/>
      <c r="L1170" s="137"/>
      <c r="M1170" s="137"/>
      <c r="N1170" s="126"/>
      <c r="O1170" s="125"/>
      <c r="P1170" s="125"/>
      <c r="Q1170" s="137"/>
      <c r="R1170" s="137"/>
      <c r="S1170" s="137"/>
      <c r="T1170" s="137"/>
    </row>
    <row r="1171" spans="1:20" ht="15.6" customHeight="1" x14ac:dyDescent="0.25">
      <c r="A1171" s="154">
        <v>76</v>
      </c>
      <c r="B1171" s="128" t="s">
        <v>3065</v>
      </c>
      <c r="C1171" s="155" t="s">
        <v>2983</v>
      </c>
      <c r="D1171" s="156" t="s">
        <v>1848</v>
      </c>
      <c r="E1171" s="32">
        <v>150000</v>
      </c>
      <c r="F1171" s="154"/>
      <c r="G1171" s="32">
        <v>150000</v>
      </c>
      <c r="H1171" s="125"/>
      <c r="I1171" s="125"/>
      <c r="J1171" s="126"/>
      <c r="K1171" s="126"/>
      <c r="L1171" s="137"/>
      <c r="M1171" s="137"/>
      <c r="N1171" s="126"/>
      <c r="O1171" s="125"/>
      <c r="P1171" s="125"/>
      <c r="Q1171" s="137"/>
      <c r="R1171" s="137"/>
      <c r="S1171" s="137"/>
      <c r="T1171" s="137"/>
    </row>
    <row r="1172" spans="1:20" ht="15.6" customHeight="1" x14ac:dyDescent="0.25">
      <c r="A1172" s="154">
        <v>77</v>
      </c>
      <c r="B1172" s="128" t="s">
        <v>3066</v>
      </c>
      <c r="C1172" s="155" t="s">
        <v>2984</v>
      </c>
      <c r="D1172" s="156" t="s">
        <v>1848</v>
      </c>
      <c r="E1172" s="32">
        <v>150000</v>
      </c>
      <c r="F1172" s="154"/>
      <c r="G1172" s="32">
        <v>150000</v>
      </c>
      <c r="H1172" s="125"/>
      <c r="I1172" s="125"/>
      <c r="J1172" s="126"/>
      <c r="K1172" s="126"/>
      <c r="L1172" s="137"/>
      <c r="M1172" s="137"/>
      <c r="N1172" s="126"/>
      <c r="O1172" s="125"/>
      <c r="P1172" s="125"/>
      <c r="Q1172" s="137"/>
      <c r="R1172" s="137"/>
      <c r="S1172" s="137"/>
      <c r="T1172" s="137"/>
    </row>
    <row r="1173" spans="1:20" ht="15.6" customHeight="1" x14ac:dyDescent="0.25">
      <c r="A1173" s="154">
        <v>78</v>
      </c>
      <c r="B1173" s="128" t="s">
        <v>3067</v>
      </c>
      <c r="C1173" s="155" t="s">
        <v>2985</v>
      </c>
      <c r="D1173" s="156" t="s">
        <v>2566</v>
      </c>
      <c r="E1173" s="32">
        <v>430000</v>
      </c>
      <c r="F1173" s="154"/>
      <c r="G1173" s="32">
        <v>430000</v>
      </c>
      <c r="H1173" s="125"/>
      <c r="I1173" s="125"/>
      <c r="J1173" s="126"/>
      <c r="K1173" s="126"/>
      <c r="L1173" s="137"/>
      <c r="M1173" s="137"/>
      <c r="N1173" s="126"/>
      <c r="O1173" s="125"/>
      <c r="P1173" s="125"/>
      <c r="Q1173" s="137"/>
      <c r="R1173" s="137"/>
      <c r="S1173" s="137"/>
      <c r="T1173" s="137"/>
    </row>
    <row r="1174" spans="1:20" ht="15.6" customHeight="1" x14ac:dyDescent="0.25">
      <c r="A1174" s="154">
        <v>79</v>
      </c>
      <c r="B1174" s="128" t="s">
        <v>3068</v>
      </c>
      <c r="C1174" s="155" t="s">
        <v>2986</v>
      </c>
      <c r="D1174" s="156" t="s">
        <v>2566</v>
      </c>
      <c r="E1174" s="32">
        <v>430000</v>
      </c>
      <c r="F1174" s="154"/>
      <c r="G1174" s="32">
        <v>430000</v>
      </c>
      <c r="H1174" s="125"/>
      <c r="I1174" s="125"/>
      <c r="J1174" s="126"/>
      <c r="K1174" s="126"/>
      <c r="L1174" s="137"/>
      <c r="M1174" s="137"/>
      <c r="N1174" s="126"/>
      <c r="O1174" s="125"/>
      <c r="P1174" s="125"/>
      <c r="Q1174" s="137"/>
      <c r="R1174" s="137"/>
      <c r="S1174" s="137"/>
      <c r="T1174" s="137"/>
    </row>
    <row r="1175" spans="1:20" ht="15.6" customHeight="1" x14ac:dyDescent="0.25">
      <c r="A1175" s="154">
        <v>80</v>
      </c>
      <c r="B1175" s="128" t="s">
        <v>3069</v>
      </c>
      <c r="C1175" s="155" t="s">
        <v>2987</v>
      </c>
      <c r="D1175" s="156" t="s">
        <v>1848</v>
      </c>
      <c r="E1175" s="32">
        <v>300000</v>
      </c>
      <c r="F1175" s="154"/>
      <c r="G1175" s="32">
        <v>300000</v>
      </c>
      <c r="H1175" s="125"/>
      <c r="I1175" s="125"/>
      <c r="J1175" s="126"/>
      <c r="K1175" s="126"/>
      <c r="L1175" s="137"/>
      <c r="M1175" s="137"/>
      <c r="N1175" s="126"/>
      <c r="O1175" s="125"/>
      <c r="P1175" s="125"/>
      <c r="Q1175" s="137"/>
      <c r="R1175" s="137"/>
      <c r="S1175" s="137"/>
      <c r="T1175" s="137"/>
    </row>
    <row r="1176" spans="1:20" ht="14.45" customHeight="1" x14ac:dyDescent="0.25">
      <c r="A1176" s="154">
        <v>81</v>
      </c>
      <c r="B1176" s="128" t="s">
        <v>3070</v>
      </c>
      <c r="C1176" s="155" t="s">
        <v>2988</v>
      </c>
      <c r="D1176" s="156" t="s">
        <v>2989</v>
      </c>
      <c r="E1176" s="32">
        <v>640000</v>
      </c>
      <c r="F1176" s="154"/>
      <c r="G1176" s="32">
        <v>640000</v>
      </c>
      <c r="H1176" s="125"/>
      <c r="I1176" s="125"/>
      <c r="J1176" s="126"/>
      <c r="K1176" s="126"/>
      <c r="L1176" s="137"/>
      <c r="M1176" s="137"/>
      <c r="N1176" s="126"/>
      <c r="O1176" s="125"/>
      <c r="P1176" s="125"/>
      <c r="Q1176" s="137"/>
      <c r="R1176" s="137"/>
      <c r="S1176" s="137"/>
      <c r="T1176" s="137"/>
    </row>
    <row r="1177" spans="1:20" ht="14.45" customHeight="1" x14ac:dyDescent="0.25">
      <c r="A1177" s="154">
        <v>82</v>
      </c>
      <c r="B1177" s="128" t="s">
        <v>3088</v>
      </c>
      <c r="C1177" s="155" t="s">
        <v>3071</v>
      </c>
      <c r="D1177" s="156" t="s">
        <v>1848</v>
      </c>
      <c r="E1177" s="32">
        <v>150000</v>
      </c>
      <c r="F1177" s="154"/>
      <c r="G1177" s="32">
        <v>150000</v>
      </c>
      <c r="H1177" s="125"/>
      <c r="I1177" s="125"/>
      <c r="J1177" s="126"/>
      <c r="K1177" s="126"/>
      <c r="L1177" s="137"/>
      <c r="M1177" s="137"/>
      <c r="N1177" s="126"/>
      <c r="O1177" s="125"/>
      <c r="P1177" s="125"/>
      <c r="Q1177" s="137"/>
      <c r="R1177" s="137"/>
      <c r="S1177" s="137"/>
      <c r="T1177" s="137"/>
    </row>
    <row r="1178" spans="1:20" ht="14.45" customHeight="1" x14ac:dyDescent="0.25">
      <c r="A1178" s="154">
        <v>83</v>
      </c>
      <c r="B1178" s="128" t="s">
        <v>3089</v>
      </c>
      <c r="C1178" s="155" t="s">
        <v>3072</v>
      </c>
      <c r="D1178" s="156" t="s">
        <v>1848</v>
      </c>
      <c r="E1178" s="32">
        <v>150000</v>
      </c>
      <c r="F1178" s="154"/>
      <c r="G1178" s="32">
        <v>150000</v>
      </c>
      <c r="H1178" s="125"/>
      <c r="I1178" s="125"/>
      <c r="J1178" s="126"/>
      <c r="K1178" s="126"/>
      <c r="L1178" s="137"/>
      <c r="M1178" s="137"/>
      <c r="N1178" s="126"/>
      <c r="O1178" s="125"/>
      <c r="P1178" s="125"/>
      <c r="Q1178" s="137"/>
      <c r="R1178" s="137"/>
      <c r="S1178" s="137"/>
      <c r="T1178" s="137"/>
    </row>
    <row r="1179" spans="1:20" ht="14.45" customHeight="1" x14ac:dyDescent="0.25">
      <c r="A1179" s="154">
        <v>84</v>
      </c>
      <c r="B1179" s="128" t="s">
        <v>3090</v>
      </c>
      <c r="C1179" s="155" t="s">
        <v>3073</v>
      </c>
      <c r="D1179" s="156" t="s">
        <v>1848</v>
      </c>
      <c r="E1179" s="32">
        <v>150000</v>
      </c>
      <c r="F1179" s="154"/>
      <c r="G1179" s="32">
        <v>150000</v>
      </c>
      <c r="H1179" s="125"/>
      <c r="I1179" s="125"/>
      <c r="J1179" s="126"/>
      <c r="K1179" s="126"/>
      <c r="L1179" s="137"/>
      <c r="M1179" s="137"/>
      <c r="N1179" s="126"/>
      <c r="O1179" s="125"/>
      <c r="P1179" s="125"/>
      <c r="Q1179" s="137"/>
      <c r="R1179" s="137"/>
      <c r="S1179" s="137"/>
      <c r="T1179" s="137"/>
    </row>
    <row r="1180" spans="1:20" ht="14.45" customHeight="1" x14ac:dyDescent="0.25">
      <c r="A1180" s="154">
        <v>85</v>
      </c>
      <c r="B1180" s="128" t="s">
        <v>3091</v>
      </c>
      <c r="C1180" s="155" t="s">
        <v>3074</v>
      </c>
      <c r="D1180" s="156" t="s">
        <v>1848</v>
      </c>
      <c r="E1180" s="32">
        <v>300000</v>
      </c>
      <c r="F1180" s="154"/>
      <c r="G1180" s="32">
        <v>300000</v>
      </c>
      <c r="H1180" s="125"/>
      <c r="I1180" s="125"/>
      <c r="J1180" s="126"/>
      <c r="K1180" s="126"/>
      <c r="L1180" s="137"/>
      <c r="M1180" s="137"/>
      <c r="N1180" s="126"/>
      <c r="O1180" s="125"/>
      <c r="P1180" s="125"/>
      <c r="Q1180" s="137"/>
      <c r="R1180" s="137"/>
      <c r="S1180" s="137"/>
      <c r="T1180" s="137"/>
    </row>
    <row r="1181" spans="1:20" ht="14.45" customHeight="1" x14ac:dyDescent="0.25">
      <c r="A1181" s="154">
        <v>86</v>
      </c>
      <c r="B1181" s="128" t="s">
        <v>3092</v>
      </c>
      <c r="C1181" s="155" t="s">
        <v>3075</v>
      </c>
      <c r="D1181" s="156" t="s">
        <v>1848</v>
      </c>
      <c r="E1181" s="32">
        <v>150000</v>
      </c>
      <c r="F1181" s="154"/>
      <c r="G1181" s="32">
        <v>150000</v>
      </c>
      <c r="H1181" s="125"/>
      <c r="I1181" s="125"/>
      <c r="J1181" s="126"/>
      <c r="K1181" s="126"/>
      <c r="L1181" s="137"/>
      <c r="M1181" s="137"/>
      <c r="N1181" s="126"/>
      <c r="O1181" s="125"/>
      <c r="P1181" s="125"/>
      <c r="Q1181" s="137"/>
      <c r="R1181" s="137"/>
      <c r="S1181" s="137"/>
      <c r="T1181" s="137"/>
    </row>
    <row r="1182" spans="1:20" ht="14.45" customHeight="1" x14ac:dyDescent="0.25">
      <c r="A1182" s="154">
        <v>87</v>
      </c>
      <c r="B1182" s="128" t="s">
        <v>3093</v>
      </c>
      <c r="C1182" s="155" t="s">
        <v>3076</v>
      </c>
      <c r="D1182" s="156" t="s">
        <v>3077</v>
      </c>
      <c r="E1182" s="32">
        <v>935000</v>
      </c>
      <c r="F1182" s="154"/>
      <c r="G1182" s="32">
        <v>935000</v>
      </c>
      <c r="H1182" s="125"/>
      <c r="I1182" s="125"/>
      <c r="J1182" s="126"/>
      <c r="K1182" s="126"/>
      <c r="L1182" s="137"/>
      <c r="M1182" s="137"/>
      <c r="N1182" s="126"/>
      <c r="O1182" s="125"/>
      <c r="P1182" s="125"/>
      <c r="Q1182" s="137"/>
      <c r="R1182" s="137"/>
      <c r="S1182" s="137"/>
      <c r="T1182" s="137"/>
    </row>
    <row r="1183" spans="1:20" ht="14.45" customHeight="1" x14ac:dyDescent="0.25">
      <c r="A1183" s="154">
        <v>88</v>
      </c>
      <c r="B1183" s="128" t="s">
        <v>3094</v>
      </c>
      <c r="C1183" s="155" t="s">
        <v>3078</v>
      </c>
      <c r="D1183" s="156" t="s">
        <v>1848</v>
      </c>
      <c r="E1183" s="32">
        <v>150000</v>
      </c>
      <c r="F1183" s="154"/>
      <c r="G1183" s="32">
        <v>150000</v>
      </c>
      <c r="H1183" s="125"/>
      <c r="I1183" s="125"/>
      <c r="J1183" s="126"/>
      <c r="K1183" s="126"/>
      <c r="L1183" s="137"/>
      <c r="M1183" s="137"/>
      <c r="N1183" s="126"/>
      <c r="O1183" s="125"/>
      <c r="P1183" s="125"/>
      <c r="Q1183" s="137"/>
      <c r="R1183" s="137"/>
      <c r="S1183" s="137"/>
      <c r="T1183" s="137"/>
    </row>
    <row r="1184" spans="1:20" ht="14.45" customHeight="1" x14ac:dyDescent="0.25">
      <c r="A1184" s="154">
        <v>89</v>
      </c>
      <c r="B1184" s="128" t="s">
        <v>3095</v>
      </c>
      <c r="C1184" s="155" t="s">
        <v>3079</v>
      </c>
      <c r="D1184" s="156" t="s">
        <v>1848</v>
      </c>
      <c r="E1184" s="32">
        <v>150000</v>
      </c>
      <c r="F1184" s="154"/>
      <c r="G1184" s="32">
        <v>150000</v>
      </c>
      <c r="H1184" s="125"/>
      <c r="I1184" s="125"/>
      <c r="J1184" s="126"/>
      <c r="K1184" s="126"/>
      <c r="L1184" s="137"/>
      <c r="M1184" s="137"/>
      <c r="N1184" s="126"/>
      <c r="O1184" s="125"/>
      <c r="P1184" s="125"/>
      <c r="Q1184" s="137"/>
      <c r="R1184" s="137"/>
      <c r="S1184" s="137"/>
      <c r="T1184" s="137"/>
    </row>
    <row r="1185" spans="1:20" ht="14.45" customHeight="1" x14ac:dyDescent="0.25">
      <c r="A1185" s="154">
        <v>90</v>
      </c>
      <c r="B1185" s="128" t="s">
        <v>3096</v>
      </c>
      <c r="C1185" s="155" t="s">
        <v>3080</v>
      </c>
      <c r="D1185" s="156" t="s">
        <v>1848</v>
      </c>
      <c r="E1185" s="32">
        <v>150000</v>
      </c>
      <c r="F1185" s="154"/>
      <c r="G1185" s="32">
        <v>150000</v>
      </c>
      <c r="H1185" s="125"/>
      <c r="I1185" s="125"/>
      <c r="J1185" s="126"/>
      <c r="K1185" s="126"/>
      <c r="L1185" s="137"/>
      <c r="M1185" s="137"/>
      <c r="N1185" s="126"/>
      <c r="O1185" s="125"/>
      <c r="P1185" s="125"/>
      <c r="Q1185" s="137"/>
      <c r="R1185" s="137"/>
      <c r="S1185" s="137"/>
      <c r="T1185" s="137"/>
    </row>
    <row r="1186" spans="1:20" ht="14.45" customHeight="1" x14ac:dyDescent="0.25">
      <c r="A1186" s="154">
        <v>91</v>
      </c>
      <c r="B1186" s="128" t="s">
        <v>3097</v>
      </c>
      <c r="C1186" s="155" t="s">
        <v>3081</v>
      </c>
      <c r="D1186" s="156" t="s">
        <v>1848</v>
      </c>
      <c r="E1186" s="32">
        <v>150000</v>
      </c>
      <c r="F1186" s="154"/>
      <c r="G1186" s="32">
        <v>150000</v>
      </c>
      <c r="H1186" s="125"/>
      <c r="I1186" s="125"/>
      <c r="J1186" s="126"/>
      <c r="K1186" s="126"/>
      <c r="L1186" s="137"/>
      <c r="M1186" s="137"/>
      <c r="N1186" s="126"/>
      <c r="O1186" s="125"/>
      <c r="P1186" s="125"/>
      <c r="Q1186" s="137"/>
      <c r="R1186" s="137"/>
      <c r="S1186" s="137"/>
      <c r="T1186" s="137"/>
    </row>
    <row r="1187" spans="1:20" ht="14.45" customHeight="1" x14ac:dyDescent="0.25">
      <c r="A1187" s="154">
        <v>92</v>
      </c>
      <c r="B1187" s="128" t="s">
        <v>3098</v>
      </c>
      <c r="C1187" s="155" t="s">
        <v>3081</v>
      </c>
      <c r="D1187" s="156" t="s">
        <v>2566</v>
      </c>
      <c r="E1187" s="32">
        <v>430000</v>
      </c>
      <c r="F1187" s="154"/>
      <c r="G1187" s="32">
        <v>430000</v>
      </c>
      <c r="H1187" s="125"/>
      <c r="I1187" s="125"/>
      <c r="J1187" s="126"/>
      <c r="K1187" s="126"/>
      <c r="L1187" s="137"/>
      <c r="M1187" s="137"/>
      <c r="N1187" s="126"/>
      <c r="O1187" s="125"/>
      <c r="P1187" s="125"/>
      <c r="Q1187" s="137"/>
      <c r="R1187" s="137"/>
      <c r="S1187" s="137"/>
      <c r="T1187" s="137"/>
    </row>
    <row r="1188" spans="1:20" ht="14.45" customHeight="1" x14ac:dyDescent="0.25">
      <c r="A1188" s="154">
        <v>93</v>
      </c>
      <c r="B1188" s="128" t="s">
        <v>3099</v>
      </c>
      <c r="C1188" s="155" t="s">
        <v>3082</v>
      </c>
      <c r="D1188" s="156" t="s">
        <v>1848</v>
      </c>
      <c r="E1188" s="32">
        <v>150000</v>
      </c>
      <c r="F1188" s="154"/>
      <c r="G1188" s="32">
        <v>150000</v>
      </c>
      <c r="H1188" s="125"/>
      <c r="I1188" s="125"/>
      <c r="J1188" s="126"/>
      <c r="K1188" s="126"/>
      <c r="L1188" s="137"/>
      <c r="M1188" s="137"/>
      <c r="N1188" s="126"/>
      <c r="O1188" s="125"/>
      <c r="P1188" s="125"/>
      <c r="Q1188" s="137"/>
      <c r="R1188" s="137"/>
      <c r="S1188" s="137"/>
      <c r="T1188" s="137"/>
    </row>
    <row r="1189" spans="1:20" ht="14.45" customHeight="1" x14ac:dyDescent="0.25">
      <c r="A1189" s="154">
        <v>94</v>
      </c>
      <c r="B1189" s="128" t="s">
        <v>3100</v>
      </c>
      <c r="C1189" s="155" t="s">
        <v>3083</v>
      </c>
      <c r="D1189" s="156" t="s">
        <v>1848</v>
      </c>
      <c r="E1189" s="32">
        <v>750000</v>
      </c>
      <c r="F1189" s="154" t="s">
        <v>3105</v>
      </c>
      <c r="G1189" s="32">
        <v>750000</v>
      </c>
      <c r="H1189" s="125"/>
      <c r="I1189" s="125"/>
      <c r="J1189" s="126"/>
      <c r="K1189" s="126"/>
      <c r="L1189" s="137"/>
      <c r="M1189" s="137"/>
      <c r="N1189" s="126"/>
      <c r="O1189" s="125"/>
      <c r="P1189" s="125"/>
      <c r="Q1189" s="137"/>
      <c r="R1189" s="137"/>
      <c r="S1189" s="137"/>
      <c r="T1189" s="137"/>
    </row>
    <row r="1190" spans="1:20" ht="14.45" customHeight="1" x14ac:dyDescent="0.25">
      <c r="A1190" s="154">
        <v>95</v>
      </c>
      <c r="B1190" s="128" t="s">
        <v>3101</v>
      </c>
      <c r="C1190" s="155" t="s">
        <v>3084</v>
      </c>
      <c r="D1190" s="156" t="s">
        <v>1848</v>
      </c>
      <c r="E1190" s="32">
        <v>150000</v>
      </c>
      <c r="F1190" s="154"/>
      <c r="G1190" s="32">
        <v>150000</v>
      </c>
      <c r="H1190" s="125"/>
      <c r="I1190" s="125"/>
      <c r="J1190" s="126"/>
      <c r="K1190" s="126"/>
      <c r="L1190" s="137"/>
      <c r="M1190" s="137"/>
      <c r="N1190" s="126"/>
      <c r="O1190" s="125"/>
      <c r="P1190" s="125"/>
      <c r="Q1190" s="137"/>
      <c r="R1190" s="137"/>
      <c r="S1190" s="137"/>
      <c r="T1190" s="137"/>
    </row>
    <row r="1191" spans="1:20" ht="14.45" customHeight="1" x14ac:dyDescent="0.25">
      <c r="A1191" s="154">
        <v>96</v>
      </c>
      <c r="B1191" s="128" t="s">
        <v>3102</v>
      </c>
      <c r="C1191" s="155" t="s">
        <v>3085</v>
      </c>
      <c r="D1191" s="156" t="s">
        <v>1848</v>
      </c>
      <c r="E1191" s="32">
        <v>600000</v>
      </c>
      <c r="F1191" s="154" t="s">
        <v>2895</v>
      </c>
      <c r="G1191" s="32">
        <v>600000</v>
      </c>
      <c r="H1191" s="125"/>
      <c r="I1191" s="125"/>
      <c r="J1191" s="126"/>
      <c r="K1191" s="126"/>
      <c r="L1191" s="137"/>
      <c r="M1191" s="137"/>
      <c r="N1191" s="126"/>
      <c r="O1191" s="125"/>
      <c r="P1191" s="125"/>
      <c r="Q1191" s="137"/>
      <c r="R1191" s="137"/>
      <c r="S1191" s="137"/>
      <c r="T1191" s="137"/>
    </row>
    <row r="1192" spans="1:20" ht="14.45" customHeight="1" x14ac:dyDescent="0.25">
      <c r="A1192" s="154">
        <v>97</v>
      </c>
      <c r="B1192" s="128" t="s">
        <v>3103</v>
      </c>
      <c r="C1192" s="155" t="s">
        <v>3086</v>
      </c>
      <c r="D1192" s="156" t="s">
        <v>1848</v>
      </c>
      <c r="E1192" s="32">
        <v>300000</v>
      </c>
      <c r="F1192" s="154" t="s">
        <v>2897</v>
      </c>
      <c r="G1192" s="32">
        <v>300000</v>
      </c>
      <c r="H1192" s="125"/>
      <c r="I1192" s="125"/>
      <c r="J1192" s="126"/>
      <c r="K1192" s="126"/>
      <c r="L1192" s="137"/>
      <c r="M1192" s="137"/>
      <c r="N1192" s="126"/>
      <c r="O1192" s="125"/>
      <c r="P1192" s="125"/>
      <c r="Q1192" s="137"/>
      <c r="R1192" s="137"/>
      <c r="S1192" s="137"/>
      <c r="T1192" s="137"/>
    </row>
    <row r="1193" spans="1:20" ht="14.45" customHeight="1" x14ac:dyDescent="0.25">
      <c r="A1193" s="154">
        <v>98</v>
      </c>
      <c r="B1193" s="128" t="s">
        <v>3104</v>
      </c>
      <c r="C1193" s="155" t="s">
        <v>3087</v>
      </c>
      <c r="D1193" s="156" t="s">
        <v>1848</v>
      </c>
      <c r="E1193" s="32">
        <v>450000</v>
      </c>
      <c r="F1193" s="154" t="s">
        <v>2651</v>
      </c>
      <c r="G1193" s="32">
        <v>450000</v>
      </c>
      <c r="H1193" s="125"/>
      <c r="I1193" s="125"/>
      <c r="J1193" s="126"/>
      <c r="K1193" s="126"/>
      <c r="L1193" s="137"/>
      <c r="M1193" s="137"/>
      <c r="N1193" s="126"/>
      <c r="O1193" s="125"/>
      <c r="P1193" s="125"/>
      <c r="Q1193" s="137"/>
      <c r="R1193" s="137"/>
      <c r="S1193" s="137"/>
      <c r="T1193" s="137"/>
    </row>
    <row r="1194" spans="1:20" ht="15.75" x14ac:dyDescent="0.25">
      <c r="A1194" s="210" t="s">
        <v>330</v>
      </c>
      <c r="B1194" s="211"/>
      <c r="C1194" s="211"/>
      <c r="D1194" s="212"/>
      <c r="E1194" s="153">
        <f>SUM(E1096:E1193)</f>
        <v>23555000</v>
      </c>
      <c r="F1194" s="8"/>
      <c r="G1194" s="158">
        <f>SUM(G1096:G1193)</f>
        <v>13405000</v>
      </c>
    </row>
    <row r="1195" spans="1:20" ht="15.75" x14ac:dyDescent="0.25">
      <c r="A1195" s="213" t="s">
        <v>3113</v>
      </c>
      <c r="B1195" s="214"/>
      <c r="C1195" s="214"/>
      <c r="D1195" s="214"/>
      <c r="E1195" s="214"/>
      <c r="F1195" s="214"/>
      <c r="G1195" s="135"/>
    </row>
    <row r="1196" spans="1:20" ht="15.75" x14ac:dyDescent="0.25">
      <c r="A1196" s="131"/>
      <c r="B1196" s="131"/>
      <c r="C1196" s="131"/>
      <c r="D1196" s="131"/>
      <c r="E1196" s="131"/>
      <c r="F1196" s="131"/>
      <c r="G1196" s="135"/>
    </row>
    <row r="1197" spans="1:20" ht="15.75" x14ac:dyDescent="0.25">
      <c r="A1197" s="222" t="s">
        <v>3112</v>
      </c>
      <c r="B1197" s="222"/>
      <c r="C1197" s="222"/>
      <c r="D1197" s="222"/>
      <c r="E1197" s="222"/>
      <c r="F1197" s="222"/>
      <c r="G1197" s="135"/>
    </row>
    <row r="1198" spans="1:20" ht="15.75" x14ac:dyDescent="0.25">
      <c r="A1198" s="223" t="s">
        <v>9</v>
      </c>
      <c r="B1198" s="223"/>
      <c r="C1198" s="223"/>
      <c r="D1198" s="223" t="s">
        <v>10</v>
      </c>
      <c r="E1198" s="223"/>
      <c r="F1198" s="223"/>
      <c r="G1198" s="135"/>
    </row>
    <row r="1199" spans="1:20" ht="15.75" x14ac:dyDescent="0.25">
      <c r="A1199" s="132"/>
      <c r="B1199" s="132"/>
      <c r="C1199" s="132"/>
      <c r="D1199" s="132"/>
      <c r="E1199" s="133"/>
      <c r="F1199" s="133"/>
      <c r="G1199" s="135"/>
    </row>
    <row r="1200" spans="1:20" ht="15.75" x14ac:dyDescent="0.25">
      <c r="A1200" s="132"/>
      <c r="B1200" s="132"/>
      <c r="C1200" s="132"/>
      <c r="D1200" s="132"/>
      <c r="E1200" s="133"/>
      <c r="F1200" s="133"/>
      <c r="G1200" s="135"/>
    </row>
    <row r="1201" spans="1:7" ht="15.75" x14ac:dyDescent="0.25">
      <c r="A1201" s="132"/>
      <c r="B1201" s="132"/>
      <c r="C1201" s="132"/>
      <c r="D1201" s="132"/>
      <c r="E1201" s="133"/>
      <c r="F1201" s="133"/>
      <c r="G1201" s="135"/>
    </row>
    <row r="1202" spans="1:7" ht="15.75" x14ac:dyDescent="0.25">
      <c r="A1202" s="132"/>
      <c r="B1202" s="132"/>
      <c r="C1202" s="132"/>
      <c r="D1202" s="132"/>
      <c r="E1202" s="133"/>
      <c r="F1202" s="133"/>
      <c r="G1202" s="135"/>
    </row>
    <row r="1203" spans="1:7" ht="15.75" x14ac:dyDescent="0.25">
      <c r="A1203" s="223" t="s">
        <v>11</v>
      </c>
      <c r="B1203" s="223"/>
      <c r="C1203" s="223"/>
      <c r="D1203" s="223" t="s">
        <v>12</v>
      </c>
      <c r="E1203" s="223"/>
      <c r="F1203" s="223"/>
      <c r="G1203" s="135"/>
    </row>
    <row r="1204" spans="1:7" ht="15.75" x14ac:dyDescent="0.25">
      <c r="A1204" s="149"/>
      <c r="B1204" s="149"/>
      <c r="C1204" s="149"/>
      <c r="D1204" s="149"/>
      <c r="E1204" s="149"/>
      <c r="F1204" s="149"/>
      <c r="G1204" s="135"/>
    </row>
    <row r="1205" spans="1:7" ht="15.75" x14ac:dyDescent="0.25">
      <c r="A1205" s="149"/>
      <c r="B1205" s="149"/>
      <c r="C1205" s="149"/>
      <c r="D1205" s="149"/>
      <c r="E1205" s="149"/>
      <c r="F1205" s="149"/>
      <c r="G1205" s="135"/>
    </row>
    <row r="1206" spans="1:7" x14ac:dyDescent="0.25">
      <c r="A1206" s="135"/>
      <c r="B1206" s="204" t="s">
        <v>183</v>
      </c>
      <c r="C1206" s="204"/>
      <c r="D1206" s="135"/>
      <c r="E1206" s="135"/>
      <c r="F1206" s="135"/>
      <c r="G1206" s="135"/>
    </row>
    <row r="1207" spans="1:7" x14ac:dyDescent="0.25">
      <c r="A1207" s="135"/>
      <c r="B1207" s="147" t="s">
        <v>3107</v>
      </c>
      <c r="C1207" s="147"/>
      <c r="D1207" s="135"/>
      <c r="E1207" s="135"/>
      <c r="F1207" s="135"/>
      <c r="G1207" s="135"/>
    </row>
    <row r="1208" spans="1:7" x14ac:dyDescent="0.25">
      <c r="A1208" s="135"/>
      <c r="B1208" s="147" t="s">
        <v>3108</v>
      </c>
      <c r="C1208" s="147"/>
      <c r="D1208" s="147"/>
      <c r="E1208" s="135"/>
      <c r="F1208" s="135"/>
      <c r="G1208" s="135"/>
    </row>
    <row r="1209" spans="1:7" x14ac:dyDescent="0.25">
      <c r="A1209" s="135"/>
      <c r="B1209" s="204" t="s">
        <v>2900</v>
      </c>
      <c r="C1209" s="204"/>
      <c r="D1209" s="135"/>
      <c r="E1209" s="135"/>
      <c r="F1209" s="135"/>
      <c r="G1209" s="135"/>
    </row>
    <row r="1210" spans="1:7" x14ac:dyDescent="0.25">
      <c r="A1210" s="135"/>
      <c r="B1210" s="147" t="s">
        <v>3110</v>
      </c>
      <c r="C1210" s="147"/>
      <c r="D1210" s="135"/>
      <c r="E1210" s="135"/>
      <c r="F1210" s="135"/>
      <c r="G1210" s="135"/>
    </row>
    <row r="1211" spans="1:7" x14ac:dyDescent="0.25">
      <c r="A1211" s="135"/>
      <c r="B1211" s="147" t="s">
        <v>3109</v>
      </c>
      <c r="C1211" s="147"/>
      <c r="D1211" s="135"/>
      <c r="E1211" s="135"/>
      <c r="F1211" s="135"/>
      <c r="G1211" s="135"/>
    </row>
    <row r="1212" spans="1:7" x14ac:dyDescent="0.25">
      <c r="A1212" s="135"/>
      <c r="B1212" s="135" t="s">
        <v>3111</v>
      </c>
      <c r="C1212" s="135"/>
      <c r="D1212" s="135"/>
      <c r="E1212" s="135"/>
      <c r="F1212" s="135"/>
      <c r="G1212" s="135"/>
    </row>
    <row r="1221" spans="1:20" ht="18.75" x14ac:dyDescent="0.3">
      <c r="A1221" s="207" t="s">
        <v>166</v>
      </c>
      <c r="B1221" s="207"/>
      <c r="C1221" s="207"/>
      <c r="D1221" s="207"/>
      <c r="E1221" s="207"/>
      <c r="F1221" s="207"/>
      <c r="G1221" s="125"/>
      <c r="H1221" s="125"/>
      <c r="I1221" s="125"/>
      <c r="J1221" s="126"/>
      <c r="K1221" s="126"/>
      <c r="L1221" s="137"/>
      <c r="M1221" s="137"/>
      <c r="N1221" s="126"/>
      <c r="O1221" s="125"/>
      <c r="P1221" s="125"/>
      <c r="Q1221" s="137"/>
      <c r="R1221" s="137"/>
      <c r="S1221" s="137"/>
      <c r="T1221" s="137"/>
    </row>
    <row r="1222" spans="1:20" ht="18.75" x14ac:dyDescent="0.3">
      <c r="A1222" s="208" t="s">
        <v>0</v>
      </c>
      <c r="B1222" s="208"/>
      <c r="C1222" s="208"/>
      <c r="D1222" s="208"/>
      <c r="E1222" s="208"/>
      <c r="F1222" s="208"/>
      <c r="G1222" s="125"/>
      <c r="H1222" s="125"/>
      <c r="I1222" s="125"/>
      <c r="J1222" s="126"/>
      <c r="K1222" s="126"/>
      <c r="L1222" s="137"/>
      <c r="M1222" s="137"/>
      <c r="N1222" s="126"/>
      <c r="O1222" s="125"/>
      <c r="P1222" s="125"/>
      <c r="Q1222" s="137"/>
      <c r="R1222" s="137"/>
      <c r="S1222" s="137"/>
      <c r="T1222" s="137"/>
    </row>
    <row r="1223" spans="1:20" ht="18.75" x14ac:dyDescent="0.3">
      <c r="A1223" s="117"/>
      <c r="B1223" s="117"/>
      <c r="C1223" s="117"/>
      <c r="D1223" s="117"/>
      <c r="E1223" s="117"/>
      <c r="F1223" s="117"/>
      <c r="G1223" s="125"/>
      <c r="H1223" s="125"/>
      <c r="I1223" s="125"/>
      <c r="J1223" s="126"/>
      <c r="K1223" s="126"/>
      <c r="L1223" s="137"/>
      <c r="M1223" s="137"/>
      <c r="N1223" s="126"/>
      <c r="O1223" s="125"/>
      <c r="P1223" s="125"/>
      <c r="Q1223" s="137"/>
      <c r="R1223" s="137"/>
      <c r="S1223" s="137"/>
      <c r="T1223" s="137"/>
    </row>
    <row r="1224" spans="1:20" ht="22.5" x14ac:dyDescent="0.3">
      <c r="A1224" s="209" t="s">
        <v>1565</v>
      </c>
      <c r="B1224" s="209"/>
      <c r="C1224" s="209"/>
      <c r="D1224" s="209"/>
      <c r="E1224" s="209"/>
      <c r="F1224" s="209"/>
      <c r="G1224" s="125"/>
      <c r="H1224" s="125"/>
      <c r="I1224" s="125"/>
      <c r="J1224" s="126"/>
      <c r="K1224" s="126"/>
      <c r="L1224" s="137"/>
      <c r="M1224" s="137"/>
      <c r="N1224" s="126"/>
      <c r="O1224" s="125"/>
      <c r="P1224" s="125"/>
      <c r="Q1224" s="137"/>
      <c r="R1224" s="137"/>
      <c r="S1224" s="137"/>
      <c r="T1224" s="137"/>
    </row>
    <row r="1225" spans="1:20" ht="31.5" x14ac:dyDescent="0.25">
      <c r="A1225" s="109" t="s">
        <v>1</v>
      </c>
      <c r="B1225" s="109" t="s">
        <v>2</v>
      </c>
      <c r="C1225" s="109" t="s">
        <v>3</v>
      </c>
      <c r="D1225" s="109" t="s">
        <v>5</v>
      </c>
      <c r="E1225" s="109" t="s">
        <v>6</v>
      </c>
      <c r="F1225" s="109" t="s">
        <v>1564</v>
      </c>
      <c r="G1225" s="125"/>
      <c r="H1225" s="125"/>
      <c r="I1225" s="125"/>
      <c r="J1225" s="126"/>
      <c r="K1225" s="126"/>
      <c r="L1225" s="137"/>
      <c r="M1225" s="137"/>
      <c r="N1225" s="126"/>
      <c r="O1225" s="125"/>
      <c r="P1225" s="125"/>
      <c r="Q1225" s="137"/>
      <c r="R1225" s="137"/>
      <c r="S1225" s="137"/>
      <c r="T1225" s="137"/>
    </row>
    <row r="1226" spans="1:20" ht="16.899999999999999" customHeight="1" x14ac:dyDescent="0.25">
      <c r="A1226" s="128">
        <v>425</v>
      </c>
      <c r="B1226" s="128" t="s">
        <v>2707</v>
      </c>
      <c r="C1226" s="129" t="s">
        <v>2780</v>
      </c>
      <c r="D1226" s="130" t="s">
        <v>1848</v>
      </c>
      <c r="E1226" s="32">
        <v>450000</v>
      </c>
      <c r="F1226" s="128" t="s">
        <v>2651</v>
      </c>
      <c r="G1226" s="32">
        <v>450000</v>
      </c>
      <c r="H1226" s="138"/>
      <c r="I1226" s="138"/>
      <c r="J1226" s="139"/>
      <c r="K1226" s="139"/>
      <c r="L1226" s="140"/>
      <c r="M1226" s="140"/>
      <c r="N1226" s="139"/>
      <c r="O1226" s="138"/>
      <c r="P1226" s="138"/>
      <c r="Q1226" s="140"/>
      <c r="R1226" s="140"/>
      <c r="S1226" s="140"/>
      <c r="T1226" s="137"/>
    </row>
    <row r="1227" spans="1:20" ht="16.899999999999999" customHeight="1" x14ac:dyDescent="0.25">
      <c r="A1227" s="128">
        <v>426</v>
      </c>
      <c r="B1227" s="128" t="s">
        <v>2708</v>
      </c>
      <c r="C1227" s="129" t="s">
        <v>2781</v>
      </c>
      <c r="D1227" s="130" t="s">
        <v>1848</v>
      </c>
      <c r="E1227" s="32">
        <v>150000</v>
      </c>
      <c r="F1227" s="128"/>
      <c r="G1227" s="32">
        <v>150000</v>
      </c>
      <c r="H1227" s="138"/>
      <c r="I1227" s="138"/>
      <c r="J1227" s="139"/>
      <c r="K1227" s="139"/>
      <c r="L1227" s="140"/>
      <c r="M1227" s="140"/>
      <c r="N1227" s="139"/>
      <c r="O1227" s="138"/>
      <c r="P1227" s="138"/>
      <c r="Q1227" s="140"/>
      <c r="R1227" s="140"/>
      <c r="S1227" s="140"/>
      <c r="T1227" s="137"/>
    </row>
    <row r="1228" spans="1:20" ht="16.899999999999999" customHeight="1" x14ac:dyDescent="0.25">
      <c r="A1228" s="128">
        <v>427</v>
      </c>
      <c r="B1228" s="128" t="s">
        <v>2709</v>
      </c>
      <c r="C1228" s="129" t="s">
        <v>2782</v>
      </c>
      <c r="D1228" s="130" t="s">
        <v>2566</v>
      </c>
      <c r="E1228" s="32">
        <v>430000</v>
      </c>
      <c r="F1228" s="128"/>
      <c r="G1228" s="32">
        <v>430000</v>
      </c>
      <c r="H1228" s="138"/>
      <c r="I1228" s="138"/>
      <c r="J1228" s="139"/>
      <c r="K1228" s="139"/>
      <c r="L1228" s="140"/>
      <c r="M1228" s="140"/>
      <c r="N1228" s="139"/>
      <c r="O1228" s="138"/>
      <c r="P1228" s="138"/>
      <c r="Q1228" s="140"/>
      <c r="R1228" s="140"/>
      <c r="S1228" s="140"/>
      <c r="T1228" s="137"/>
    </row>
    <row r="1229" spans="1:20" ht="16.899999999999999" customHeight="1" x14ac:dyDescent="0.25">
      <c r="A1229" s="128">
        <v>428</v>
      </c>
      <c r="B1229" s="128" t="s">
        <v>2710</v>
      </c>
      <c r="C1229" s="129" t="s">
        <v>2783</v>
      </c>
      <c r="D1229" s="130" t="s">
        <v>2784</v>
      </c>
      <c r="E1229" s="32">
        <v>150000</v>
      </c>
      <c r="F1229" s="128"/>
      <c r="G1229" s="32">
        <v>150000</v>
      </c>
      <c r="H1229" s="138"/>
      <c r="I1229" s="138"/>
      <c r="J1229" s="139"/>
      <c r="K1229" s="139"/>
      <c r="L1229" s="140"/>
      <c r="M1229" s="140"/>
      <c r="N1229" s="139"/>
      <c r="O1229" s="138"/>
      <c r="P1229" s="138"/>
      <c r="Q1229" s="140"/>
      <c r="R1229" s="140"/>
      <c r="S1229" s="140"/>
      <c r="T1229" s="137"/>
    </row>
    <row r="1230" spans="1:20" ht="16.899999999999999" customHeight="1" x14ac:dyDescent="0.25">
      <c r="A1230" s="128">
        <v>429</v>
      </c>
      <c r="B1230" s="128" t="s">
        <v>2711</v>
      </c>
      <c r="C1230" s="129" t="s">
        <v>2785</v>
      </c>
      <c r="D1230" s="144" t="s">
        <v>2786</v>
      </c>
      <c r="E1230" s="32">
        <v>640000</v>
      </c>
      <c r="F1230" s="128"/>
      <c r="G1230" s="32">
        <v>640000</v>
      </c>
      <c r="H1230" s="138"/>
      <c r="I1230" s="138"/>
      <c r="J1230" s="139"/>
      <c r="K1230" s="139"/>
      <c r="L1230" s="140"/>
      <c r="M1230" s="140"/>
      <c r="N1230" s="139"/>
      <c r="O1230" s="138"/>
      <c r="P1230" s="138"/>
      <c r="Q1230" s="140"/>
      <c r="R1230" s="140"/>
      <c r="S1230" s="140"/>
      <c r="T1230" s="137"/>
    </row>
    <row r="1231" spans="1:20" ht="16.899999999999999" customHeight="1" x14ac:dyDescent="0.25">
      <c r="A1231" s="128">
        <v>430</v>
      </c>
      <c r="B1231" s="128" t="s">
        <v>2712</v>
      </c>
      <c r="C1231" s="129" t="s">
        <v>2787</v>
      </c>
      <c r="D1231" s="144" t="s">
        <v>2788</v>
      </c>
      <c r="E1231" s="32">
        <v>640000</v>
      </c>
      <c r="F1231" s="128"/>
      <c r="G1231" s="32">
        <v>640000</v>
      </c>
      <c r="H1231" s="138"/>
      <c r="I1231" s="138"/>
      <c r="J1231" s="139"/>
      <c r="K1231" s="139"/>
      <c r="L1231" s="140"/>
      <c r="M1231" s="140"/>
      <c r="N1231" s="139"/>
      <c r="O1231" s="138"/>
      <c r="P1231" s="138"/>
      <c r="Q1231" s="140"/>
      <c r="R1231" s="140"/>
      <c r="S1231" s="140"/>
      <c r="T1231" s="137"/>
    </row>
    <row r="1232" spans="1:20" ht="16.899999999999999" customHeight="1" x14ac:dyDescent="0.25">
      <c r="A1232" s="128">
        <v>431</v>
      </c>
      <c r="B1232" s="128" t="s">
        <v>2713</v>
      </c>
      <c r="C1232" s="129" t="s">
        <v>2789</v>
      </c>
      <c r="D1232" s="130" t="s">
        <v>1848</v>
      </c>
      <c r="E1232" s="32">
        <v>150000</v>
      </c>
      <c r="F1232" s="128"/>
      <c r="G1232" s="32">
        <v>150000</v>
      </c>
      <c r="H1232" s="138"/>
      <c r="I1232" s="138"/>
      <c r="J1232" s="139"/>
      <c r="K1232" s="139"/>
      <c r="L1232" s="140"/>
      <c r="M1232" s="140"/>
      <c r="N1232" s="139"/>
      <c r="O1232" s="138"/>
      <c r="P1232" s="138"/>
      <c r="Q1232" s="140"/>
      <c r="R1232" s="140"/>
      <c r="S1232" s="140"/>
      <c r="T1232" s="137"/>
    </row>
    <row r="1233" spans="1:20" ht="16.899999999999999" customHeight="1" x14ac:dyDescent="0.25">
      <c r="A1233" s="128">
        <v>432</v>
      </c>
      <c r="B1233" s="128" t="s">
        <v>2714</v>
      </c>
      <c r="C1233" s="129" t="s">
        <v>2790</v>
      </c>
      <c r="D1233" s="130" t="s">
        <v>2566</v>
      </c>
      <c r="E1233" s="32">
        <v>430000</v>
      </c>
      <c r="F1233" s="128"/>
      <c r="G1233" s="32">
        <v>430000</v>
      </c>
      <c r="H1233" s="138"/>
      <c r="I1233" s="138"/>
      <c r="J1233" s="139"/>
      <c r="K1233" s="139"/>
      <c r="L1233" s="140"/>
      <c r="M1233" s="140"/>
      <c r="N1233" s="139"/>
      <c r="O1233" s="138"/>
      <c r="P1233" s="138"/>
      <c r="Q1233" s="140"/>
      <c r="R1233" s="140"/>
      <c r="S1233" s="140"/>
      <c r="T1233" s="137"/>
    </row>
    <row r="1234" spans="1:20" ht="16.899999999999999" customHeight="1" x14ac:dyDescent="0.25">
      <c r="A1234" s="128">
        <v>433</v>
      </c>
      <c r="B1234" s="128" t="s">
        <v>2715</v>
      </c>
      <c r="C1234" s="129" t="s">
        <v>2791</v>
      </c>
      <c r="D1234" s="143" t="s">
        <v>2792</v>
      </c>
      <c r="E1234" s="32">
        <v>720000</v>
      </c>
      <c r="F1234" s="128"/>
      <c r="G1234" s="32">
        <v>720000</v>
      </c>
      <c r="H1234" s="138"/>
      <c r="I1234" s="138"/>
      <c r="J1234" s="139"/>
      <c r="K1234" s="139"/>
      <c r="L1234" s="140"/>
      <c r="M1234" s="140"/>
      <c r="N1234" s="139"/>
      <c r="O1234" s="138"/>
      <c r="P1234" s="138"/>
      <c r="Q1234" s="140"/>
      <c r="R1234" s="140"/>
      <c r="S1234" s="140"/>
      <c r="T1234" s="137"/>
    </row>
    <row r="1235" spans="1:20" ht="16.899999999999999" customHeight="1" x14ac:dyDescent="0.25">
      <c r="A1235" s="128">
        <v>434</v>
      </c>
      <c r="B1235" s="128" t="s">
        <v>2716</v>
      </c>
      <c r="C1235" s="129" t="s">
        <v>2793</v>
      </c>
      <c r="D1235" s="130" t="s">
        <v>2566</v>
      </c>
      <c r="E1235" s="32">
        <v>430000</v>
      </c>
      <c r="F1235" s="128"/>
      <c r="G1235" s="32">
        <v>430000</v>
      </c>
      <c r="H1235" s="138"/>
      <c r="I1235" s="138"/>
      <c r="J1235" s="139"/>
      <c r="K1235" s="139"/>
      <c r="L1235" s="140"/>
      <c r="M1235" s="140"/>
      <c r="N1235" s="139"/>
      <c r="O1235" s="138"/>
      <c r="P1235" s="138"/>
      <c r="Q1235" s="140"/>
      <c r="R1235" s="140"/>
      <c r="S1235" s="140"/>
      <c r="T1235" s="137"/>
    </row>
    <row r="1236" spans="1:20" ht="16.899999999999999" customHeight="1" x14ac:dyDescent="0.25">
      <c r="A1236" s="128">
        <v>435</v>
      </c>
      <c r="B1236" s="128" t="s">
        <v>2717</v>
      </c>
      <c r="C1236" s="129" t="s">
        <v>2794</v>
      </c>
      <c r="D1236" s="130" t="s">
        <v>2795</v>
      </c>
      <c r="E1236" s="32">
        <v>400000</v>
      </c>
      <c r="F1236" s="128"/>
      <c r="G1236" s="32">
        <v>400000</v>
      </c>
      <c r="H1236" s="138"/>
      <c r="I1236" s="138"/>
      <c r="J1236" s="139"/>
      <c r="K1236" s="139"/>
      <c r="L1236" s="140"/>
      <c r="M1236" s="140"/>
      <c r="N1236" s="139"/>
      <c r="O1236" s="138"/>
      <c r="P1236" s="138"/>
      <c r="Q1236" s="140"/>
      <c r="R1236" s="140"/>
      <c r="S1236" s="140"/>
      <c r="T1236" s="137"/>
    </row>
    <row r="1237" spans="1:20" ht="16.899999999999999" customHeight="1" x14ac:dyDescent="0.25">
      <c r="A1237" s="128">
        <v>436</v>
      </c>
      <c r="B1237" s="128" t="s">
        <v>2718</v>
      </c>
      <c r="C1237" s="129" t="s">
        <v>2796</v>
      </c>
      <c r="D1237" s="130" t="s">
        <v>1848</v>
      </c>
      <c r="E1237" s="32">
        <v>150000</v>
      </c>
      <c r="F1237" s="128"/>
      <c r="G1237" s="32">
        <v>150000</v>
      </c>
      <c r="H1237" s="138"/>
      <c r="I1237" s="138"/>
      <c r="J1237" s="139"/>
      <c r="K1237" s="139"/>
      <c r="L1237" s="140"/>
      <c r="M1237" s="140"/>
      <c r="N1237" s="139"/>
      <c r="O1237" s="138"/>
      <c r="P1237" s="138"/>
      <c r="Q1237" s="140"/>
      <c r="R1237" s="140"/>
      <c r="S1237" s="140"/>
      <c r="T1237" s="137"/>
    </row>
    <row r="1238" spans="1:20" ht="16.899999999999999" customHeight="1" x14ac:dyDescent="0.25">
      <c r="A1238" s="128">
        <v>437</v>
      </c>
      <c r="B1238" s="128" t="s">
        <v>2719</v>
      </c>
      <c r="C1238" s="129" t="s">
        <v>2797</v>
      </c>
      <c r="D1238" s="130" t="s">
        <v>2574</v>
      </c>
      <c r="E1238" s="32">
        <v>150000</v>
      </c>
      <c r="F1238" s="128"/>
      <c r="G1238" s="32">
        <v>150000</v>
      </c>
      <c r="H1238" s="138"/>
      <c r="I1238" s="138"/>
      <c r="J1238" s="139"/>
      <c r="K1238" s="139"/>
      <c r="L1238" s="140"/>
      <c r="M1238" s="140"/>
      <c r="N1238" s="139"/>
      <c r="O1238" s="138"/>
      <c r="P1238" s="138"/>
      <c r="Q1238" s="140"/>
      <c r="R1238" s="140"/>
      <c r="S1238" s="140"/>
      <c r="T1238" s="137"/>
    </row>
    <row r="1239" spans="1:20" ht="16.899999999999999" customHeight="1" x14ac:dyDescent="0.25">
      <c r="A1239" s="128">
        <v>438</v>
      </c>
      <c r="B1239" s="128" t="s">
        <v>2720</v>
      </c>
      <c r="C1239" s="129" t="s">
        <v>2798</v>
      </c>
      <c r="D1239" s="130" t="s">
        <v>2574</v>
      </c>
      <c r="E1239" s="32">
        <v>150000</v>
      </c>
      <c r="F1239" s="128"/>
      <c r="G1239" s="32">
        <v>150000</v>
      </c>
      <c r="H1239" s="138"/>
      <c r="I1239" s="138"/>
      <c r="J1239" s="139"/>
      <c r="K1239" s="139"/>
      <c r="L1239" s="140"/>
      <c r="M1239" s="140"/>
      <c r="N1239" s="139"/>
      <c r="O1239" s="138"/>
      <c r="P1239" s="138"/>
      <c r="Q1239" s="140"/>
      <c r="R1239" s="140"/>
      <c r="S1239" s="140"/>
      <c r="T1239" s="137"/>
    </row>
    <row r="1240" spans="1:20" ht="16.899999999999999" customHeight="1" x14ac:dyDescent="0.25">
      <c r="A1240" s="128">
        <v>439</v>
      </c>
      <c r="B1240" s="128" t="s">
        <v>2721</v>
      </c>
      <c r="C1240" s="129" t="s">
        <v>2799</v>
      </c>
      <c r="D1240" s="130" t="s">
        <v>2574</v>
      </c>
      <c r="E1240" s="32">
        <v>150000</v>
      </c>
      <c r="F1240" s="128"/>
      <c r="G1240" s="32">
        <v>150000</v>
      </c>
      <c r="H1240" s="138"/>
      <c r="I1240" s="138"/>
      <c r="J1240" s="139"/>
      <c r="K1240" s="139"/>
      <c r="L1240" s="140"/>
      <c r="M1240" s="140"/>
      <c r="N1240" s="139"/>
      <c r="O1240" s="138"/>
      <c r="P1240" s="138"/>
      <c r="Q1240" s="140"/>
      <c r="R1240" s="140"/>
      <c r="S1240" s="140"/>
      <c r="T1240" s="137"/>
    </row>
    <row r="1241" spans="1:20" ht="16.899999999999999" customHeight="1" x14ac:dyDescent="0.25">
      <c r="A1241" s="128">
        <v>440</v>
      </c>
      <c r="B1241" s="128" t="s">
        <v>2722</v>
      </c>
      <c r="C1241" s="129" t="s">
        <v>2800</v>
      </c>
      <c r="D1241" s="130" t="s">
        <v>1848</v>
      </c>
      <c r="E1241" s="32">
        <v>150000</v>
      </c>
      <c r="F1241" s="128"/>
      <c r="G1241" s="32">
        <v>150000</v>
      </c>
      <c r="H1241" s="138"/>
      <c r="I1241" s="138"/>
      <c r="J1241" s="139"/>
      <c r="K1241" s="139"/>
      <c r="L1241" s="140"/>
      <c r="M1241" s="140"/>
      <c r="N1241" s="139"/>
      <c r="O1241" s="138"/>
      <c r="P1241" s="138"/>
      <c r="Q1241" s="140"/>
      <c r="R1241" s="140"/>
      <c r="S1241" s="140"/>
      <c r="T1241" s="137"/>
    </row>
    <row r="1242" spans="1:20" ht="16.899999999999999" customHeight="1" x14ac:dyDescent="0.25">
      <c r="A1242" s="128">
        <v>441</v>
      </c>
      <c r="B1242" s="128" t="s">
        <v>2723</v>
      </c>
      <c r="C1242" s="129" t="s">
        <v>2801</v>
      </c>
      <c r="D1242" s="130" t="s">
        <v>1848</v>
      </c>
      <c r="E1242" s="32">
        <v>150000</v>
      </c>
      <c r="F1242" s="128"/>
      <c r="G1242" s="32">
        <v>150000</v>
      </c>
      <c r="H1242" s="138"/>
      <c r="I1242" s="138"/>
      <c r="J1242" s="139"/>
      <c r="K1242" s="139"/>
      <c r="L1242" s="140"/>
      <c r="M1242" s="140"/>
      <c r="N1242" s="139"/>
      <c r="O1242" s="138"/>
      <c r="P1242" s="138"/>
      <c r="Q1242" s="140"/>
      <c r="R1242" s="140"/>
      <c r="S1242" s="140"/>
      <c r="T1242" s="137"/>
    </row>
    <row r="1243" spans="1:20" ht="16.899999999999999" customHeight="1" x14ac:dyDescent="0.25">
      <c r="A1243" s="128">
        <v>442</v>
      </c>
      <c r="B1243" s="128" t="s">
        <v>2724</v>
      </c>
      <c r="C1243" s="129" t="s">
        <v>2802</v>
      </c>
      <c r="D1243" s="130" t="s">
        <v>1848</v>
      </c>
      <c r="E1243" s="32">
        <v>150000</v>
      </c>
      <c r="F1243" s="32">
        <f>SUM(E1226:E1243)</f>
        <v>5640000</v>
      </c>
      <c r="G1243" s="32">
        <v>150000</v>
      </c>
      <c r="H1243" s="138"/>
      <c r="I1243" s="138"/>
      <c r="J1243" s="139"/>
      <c r="K1243" s="139"/>
      <c r="L1243" s="140"/>
      <c r="M1243" s="140"/>
      <c r="N1243" s="139"/>
      <c r="O1243" s="138"/>
      <c r="P1243" s="138"/>
      <c r="Q1243" s="140"/>
      <c r="R1243" s="140"/>
      <c r="S1243" s="140"/>
      <c r="T1243" s="137"/>
    </row>
    <row r="1244" spans="1:20" ht="16.899999999999999" customHeight="1" x14ac:dyDescent="0.25">
      <c r="A1244" s="128">
        <v>443</v>
      </c>
      <c r="B1244" s="128" t="s">
        <v>2725</v>
      </c>
      <c r="C1244" s="129" t="s">
        <v>2803</v>
      </c>
      <c r="D1244" s="130" t="s">
        <v>2804</v>
      </c>
      <c r="E1244" s="32">
        <v>150000</v>
      </c>
      <c r="F1244" s="128"/>
      <c r="G1244" s="138"/>
      <c r="H1244" s="130" t="s">
        <v>2804</v>
      </c>
      <c r="I1244" s="32">
        <v>150000</v>
      </c>
      <c r="J1244" s="139"/>
      <c r="K1244" s="139"/>
      <c r="L1244" s="140"/>
      <c r="M1244" s="140"/>
      <c r="N1244" s="139"/>
      <c r="O1244" s="138"/>
      <c r="P1244" s="138"/>
      <c r="Q1244" s="140"/>
      <c r="R1244" s="140"/>
      <c r="S1244" s="140"/>
      <c r="T1244" s="137"/>
    </row>
    <row r="1245" spans="1:20" ht="16.899999999999999" customHeight="1" x14ac:dyDescent="0.25">
      <c r="A1245" s="128">
        <v>444</v>
      </c>
      <c r="B1245" s="128" t="s">
        <v>2726</v>
      </c>
      <c r="C1245" s="129" t="s">
        <v>2805</v>
      </c>
      <c r="D1245" s="130" t="s">
        <v>2804</v>
      </c>
      <c r="E1245" s="32">
        <v>150000</v>
      </c>
      <c r="F1245" s="128"/>
      <c r="G1245" s="138"/>
      <c r="H1245" s="130" t="s">
        <v>2804</v>
      </c>
      <c r="I1245" s="32">
        <v>150000</v>
      </c>
      <c r="J1245" s="139"/>
      <c r="K1245" s="139"/>
      <c r="L1245" s="140"/>
      <c r="M1245" s="140"/>
      <c r="N1245" s="139"/>
      <c r="O1245" s="138"/>
      <c r="P1245" s="138"/>
      <c r="Q1245" s="140"/>
      <c r="R1245" s="140"/>
      <c r="S1245" s="140"/>
      <c r="T1245" s="137"/>
    </row>
    <row r="1246" spans="1:20" ht="16.899999999999999" customHeight="1" x14ac:dyDescent="0.25">
      <c r="A1246" s="128">
        <v>445</v>
      </c>
      <c r="B1246" s="128" t="s">
        <v>2727</v>
      </c>
      <c r="C1246" s="129" t="s">
        <v>2806</v>
      </c>
      <c r="D1246" s="130" t="s">
        <v>2804</v>
      </c>
      <c r="E1246" s="32">
        <v>150000</v>
      </c>
      <c r="F1246" s="128"/>
      <c r="G1246" s="138"/>
      <c r="H1246" s="130" t="s">
        <v>2804</v>
      </c>
      <c r="I1246" s="32">
        <v>150000</v>
      </c>
      <c r="J1246" s="139"/>
      <c r="K1246" s="139"/>
      <c r="L1246" s="140"/>
      <c r="M1246" s="140"/>
      <c r="N1246" s="139"/>
      <c r="O1246" s="138"/>
      <c r="P1246" s="138"/>
      <c r="Q1246" s="140"/>
      <c r="R1246" s="140"/>
      <c r="S1246" s="140"/>
      <c r="T1246" s="137"/>
    </row>
    <row r="1247" spans="1:20" ht="16.899999999999999" customHeight="1" x14ac:dyDescent="0.25">
      <c r="A1247" s="128">
        <v>446</v>
      </c>
      <c r="B1247" s="128" t="s">
        <v>2728</v>
      </c>
      <c r="C1247" s="129" t="s">
        <v>2807</v>
      </c>
      <c r="D1247" s="130" t="s">
        <v>2804</v>
      </c>
      <c r="E1247" s="32">
        <v>150000</v>
      </c>
      <c r="F1247" s="128"/>
      <c r="G1247" s="138"/>
      <c r="H1247" s="130" t="s">
        <v>2804</v>
      </c>
      <c r="I1247" s="32">
        <v>150000</v>
      </c>
      <c r="J1247" s="139"/>
      <c r="K1247" s="139"/>
      <c r="L1247" s="140"/>
      <c r="M1247" s="140"/>
      <c r="N1247" s="139"/>
      <c r="O1247" s="138"/>
      <c r="P1247" s="138"/>
      <c r="Q1247" s="140"/>
      <c r="R1247" s="140"/>
      <c r="S1247" s="140"/>
      <c r="T1247" s="137"/>
    </row>
    <row r="1248" spans="1:20" ht="16.899999999999999" customHeight="1" x14ac:dyDescent="0.25">
      <c r="A1248" s="128">
        <v>447</v>
      </c>
      <c r="B1248" s="128" t="s">
        <v>2729</v>
      </c>
      <c r="C1248" s="129" t="s">
        <v>2808</v>
      </c>
      <c r="D1248" s="130" t="s">
        <v>2804</v>
      </c>
      <c r="E1248" s="32">
        <v>150000</v>
      </c>
      <c r="F1248" s="128"/>
      <c r="G1248" s="138"/>
      <c r="H1248" s="130" t="s">
        <v>2804</v>
      </c>
      <c r="I1248" s="32">
        <v>150000</v>
      </c>
      <c r="J1248" s="139"/>
      <c r="K1248" s="139"/>
      <c r="L1248" s="140"/>
      <c r="M1248" s="140"/>
      <c r="N1248" s="139"/>
      <c r="O1248" s="138"/>
      <c r="P1248" s="138"/>
      <c r="Q1248" s="140"/>
      <c r="R1248" s="140"/>
      <c r="S1248" s="140"/>
      <c r="T1248" s="137"/>
    </row>
    <row r="1249" spans="1:20" ht="16.899999999999999" customHeight="1" x14ac:dyDescent="0.25">
      <c r="A1249" s="128">
        <v>448</v>
      </c>
      <c r="B1249" s="128" t="s">
        <v>2730</v>
      </c>
      <c r="C1249" s="129" t="s">
        <v>2809</v>
      </c>
      <c r="D1249" s="130" t="s">
        <v>2804</v>
      </c>
      <c r="E1249" s="32">
        <v>150000</v>
      </c>
      <c r="F1249" s="128"/>
      <c r="G1249" s="138"/>
      <c r="H1249" s="130" t="s">
        <v>2804</v>
      </c>
      <c r="I1249" s="32">
        <v>150000</v>
      </c>
      <c r="J1249" s="139"/>
      <c r="K1249" s="139"/>
      <c r="L1249" s="140"/>
      <c r="M1249" s="140"/>
      <c r="N1249" s="139"/>
      <c r="O1249" s="138"/>
      <c r="P1249" s="138"/>
      <c r="Q1249" s="140"/>
      <c r="R1249" s="140"/>
      <c r="S1249" s="140"/>
      <c r="T1249" s="137"/>
    </row>
    <row r="1250" spans="1:20" ht="16.899999999999999" customHeight="1" x14ac:dyDescent="0.25">
      <c r="A1250" s="128">
        <v>449</v>
      </c>
      <c r="B1250" s="128" t="s">
        <v>2731</v>
      </c>
      <c r="C1250" s="129" t="s">
        <v>2810</v>
      </c>
      <c r="D1250" s="130" t="s">
        <v>2577</v>
      </c>
      <c r="E1250" s="32">
        <v>430000</v>
      </c>
      <c r="F1250" s="128"/>
      <c r="G1250" s="138"/>
      <c r="H1250" s="130" t="s">
        <v>2577</v>
      </c>
      <c r="I1250" s="32">
        <v>430000</v>
      </c>
      <c r="J1250" s="139"/>
      <c r="K1250" s="139"/>
      <c r="L1250" s="140"/>
      <c r="M1250" s="140"/>
      <c r="N1250" s="139"/>
      <c r="O1250" s="138"/>
      <c r="P1250" s="138"/>
      <c r="Q1250" s="140"/>
      <c r="R1250" s="140"/>
      <c r="S1250" s="140"/>
      <c r="T1250" s="137"/>
    </row>
    <row r="1251" spans="1:20" ht="16.899999999999999" customHeight="1" x14ac:dyDescent="0.25">
      <c r="A1251" s="128">
        <v>450</v>
      </c>
      <c r="B1251" s="128" t="s">
        <v>2732</v>
      </c>
      <c r="C1251" s="129" t="s">
        <v>2811</v>
      </c>
      <c r="D1251" s="130" t="s">
        <v>2577</v>
      </c>
      <c r="E1251" s="32">
        <v>430000</v>
      </c>
      <c r="F1251" s="128"/>
      <c r="G1251" s="138"/>
      <c r="H1251" s="130" t="s">
        <v>2577</v>
      </c>
      <c r="I1251" s="32">
        <v>430000</v>
      </c>
      <c r="J1251" s="139"/>
      <c r="K1251" s="139"/>
      <c r="L1251" s="140"/>
      <c r="M1251" s="140"/>
      <c r="N1251" s="139"/>
      <c r="O1251" s="138"/>
      <c r="P1251" s="138"/>
      <c r="Q1251" s="140"/>
      <c r="R1251" s="140"/>
      <c r="S1251" s="140"/>
      <c r="T1251" s="137"/>
    </row>
    <row r="1252" spans="1:20" ht="16.899999999999999" customHeight="1" x14ac:dyDescent="0.25">
      <c r="A1252" s="128">
        <v>451</v>
      </c>
      <c r="B1252" s="128" t="s">
        <v>2733</v>
      </c>
      <c r="C1252" s="129" t="s">
        <v>2812</v>
      </c>
      <c r="D1252" s="130" t="s">
        <v>2577</v>
      </c>
      <c r="E1252" s="32">
        <v>430000</v>
      </c>
      <c r="F1252" s="128"/>
      <c r="G1252" s="138"/>
      <c r="H1252" s="130" t="s">
        <v>2577</v>
      </c>
      <c r="I1252" s="32">
        <v>430000</v>
      </c>
      <c r="J1252" s="139"/>
      <c r="K1252" s="139"/>
      <c r="L1252" s="140"/>
      <c r="M1252" s="140"/>
      <c r="N1252" s="139"/>
      <c r="O1252" s="138"/>
      <c r="P1252" s="138"/>
      <c r="Q1252" s="140"/>
      <c r="R1252" s="140"/>
      <c r="S1252" s="140"/>
      <c r="T1252" s="137"/>
    </row>
    <row r="1253" spans="1:20" ht="16.899999999999999" customHeight="1" x14ac:dyDescent="0.25">
      <c r="A1253" s="128">
        <v>452</v>
      </c>
      <c r="B1253" s="128" t="s">
        <v>2734</v>
      </c>
      <c r="C1253" s="129" t="s">
        <v>2813</v>
      </c>
      <c r="D1253" s="130" t="s">
        <v>2804</v>
      </c>
      <c r="E1253" s="32">
        <v>150000</v>
      </c>
      <c r="F1253" s="128"/>
      <c r="G1253" s="138"/>
      <c r="H1253" s="130" t="s">
        <v>2804</v>
      </c>
      <c r="I1253" s="32">
        <v>150000</v>
      </c>
      <c r="J1253" s="139"/>
      <c r="K1253" s="139"/>
      <c r="L1253" s="140"/>
      <c r="M1253" s="140"/>
      <c r="N1253" s="139"/>
      <c r="O1253" s="138"/>
      <c r="P1253" s="138"/>
      <c r="Q1253" s="140"/>
      <c r="R1253" s="140"/>
      <c r="S1253" s="140"/>
      <c r="T1253" s="137"/>
    </row>
    <row r="1254" spans="1:20" ht="16.899999999999999" customHeight="1" x14ac:dyDescent="0.25">
      <c r="A1254" s="128">
        <v>453</v>
      </c>
      <c r="B1254" s="128" t="s">
        <v>2735</v>
      </c>
      <c r="C1254" s="129" t="s">
        <v>2814</v>
      </c>
      <c r="D1254" s="130" t="s">
        <v>2804</v>
      </c>
      <c r="E1254" s="32">
        <v>150000</v>
      </c>
      <c r="F1254" s="128"/>
      <c r="G1254" s="138"/>
      <c r="H1254" s="130" t="s">
        <v>2804</v>
      </c>
      <c r="I1254" s="32">
        <v>150000</v>
      </c>
      <c r="J1254" s="139"/>
      <c r="K1254" s="139"/>
      <c r="L1254" s="140"/>
      <c r="M1254" s="140"/>
      <c r="N1254" s="139"/>
      <c r="O1254" s="138"/>
      <c r="P1254" s="138"/>
      <c r="Q1254" s="140"/>
      <c r="R1254" s="140"/>
      <c r="S1254" s="140"/>
      <c r="T1254" s="137"/>
    </row>
    <row r="1255" spans="1:20" ht="16.899999999999999" customHeight="1" x14ac:dyDescent="0.25">
      <c r="A1255" s="128">
        <v>454</v>
      </c>
      <c r="B1255" s="128" t="s">
        <v>2736</v>
      </c>
      <c r="C1255" s="129" t="s">
        <v>2815</v>
      </c>
      <c r="D1255" s="130" t="s">
        <v>2804</v>
      </c>
      <c r="E1255" s="32">
        <v>150000</v>
      </c>
      <c r="F1255" s="128"/>
      <c r="G1255" s="138"/>
      <c r="H1255" s="130" t="s">
        <v>2804</v>
      </c>
      <c r="I1255" s="32">
        <v>150000</v>
      </c>
      <c r="J1255" s="139"/>
      <c r="K1255" s="139"/>
      <c r="L1255" s="140"/>
      <c r="M1255" s="140"/>
      <c r="N1255" s="139"/>
      <c r="O1255" s="138"/>
      <c r="P1255" s="138"/>
      <c r="Q1255" s="140"/>
      <c r="R1255" s="140"/>
      <c r="S1255" s="140"/>
      <c r="T1255" s="137"/>
    </row>
    <row r="1256" spans="1:20" ht="16.899999999999999" customHeight="1" x14ac:dyDescent="0.25">
      <c r="A1256" s="128">
        <v>455</v>
      </c>
      <c r="B1256" s="128" t="s">
        <v>2737</v>
      </c>
      <c r="C1256" s="129" t="s">
        <v>2816</v>
      </c>
      <c r="D1256" s="130" t="s">
        <v>2804</v>
      </c>
      <c r="E1256" s="32">
        <v>150000</v>
      </c>
      <c r="F1256" s="128"/>
      <c r="G1256" s="138"/>
      <c r="H1256" s="130" t="s">
        <v>2804</v>
      </c>
      <c r="I1256" s="32">
        <v>150000</v>
      </c>
      <c r="J1256" s="139"/>
      <c r="K1256" s="139"/>
      <c r="L1256" s="140"/>
      <c r="M1256" s="140"/>
      <c r="N1256" s="139"/>
      <c r="O1256" s="138"/>
      <c r="P1256" s="138"/>
      <c r="Q1256" s="140"/>
      <c r="R1256" s="140"/>
      <c r="S1256" s="140"/>
      <c r="T1256" s="137"/>
    </row>
    <row r="1257" spans="1:20" ht="16.899999999999999" customHeight="1" x14ac:dyDescent="0.25">
      <c r="A1257" s="128">
        <v>456</v>
      </c>
      <c r="B1257" s="128" t="s">
        <v>2738</v>
      </c>
      <c r="C1257" s="129" t="s">
        <v>2817</v>
      </c>
      <c r="D1257" s="130" t="s">
        <v>2804</v>
      </c>
      <c r="E1257" s="32">
        <v>150000</v>
      </c>
      <c r="F1257" s="128"/>
      <c r="G1257" s="138"/>
      <c r="H1257" s="130" t="s">
        <v>2804</v>
      </c>
      <c r="I1257" s="32">
        <v>150000</v>
      </c>
      <c r="J1257" s="139"/>
      <c r="K1257" s="139"/>
      <c r="L1257" s="140"/>
      <c r="M1257" s="140"/>
      <c r="N1257" s="139"/>
      <c r="O1257" s="138"/>
      <c r="P1257" s="138"/>
      <c r="Q1257" s="140"/>
      <c r="R1257" s="140"/>
      <c r="S1257" s="140"/>
      <c r="T1257" s="137"/>
    </row>
    <row r="1258" spans="1:20" ht="16.899999999999999" customHeight="1" x14ac:dyDescent="0.25">
      <c r="A1258" s="128">
        <v>457</v>
      </c>
      <c r="B1258" s="128" t="s">
        <v>2739</v>
      </c>
      <c r="C1258" s="129" t="s">
        <v>2818</v>
      </c>
      <c r="D1258" s="130" t="s">
        <v>2804</v>
      </c>
      <c r="E1258" s="32">
        <v>150000</v>
      </c>
      <c r="F1258" s="128"/>
      <c r="G1258" s="138"/>
      <c r="H1258" s="130" t="s">
        <v>2804</v>
      </c>
      <c r="I1258" s="32">
        <v>150000</v>
      </c>
      <c r="J1258" s="139"/>
      <c r="K1258" s="139"/>
      <c r="L1258" s="140"/>
      <c r="M1258" s="140"/>
      <c r="N1258" s="139"/>
      <c r="O1258" s="138"/>
      <c r="P1258" s="138"/>
      <c r="Q1258" s="140"/>
      <c r="R1258" s="140"/>
      <c r="S1258" s="140"/>
      <c r="T1258" s="137"/>
    </row>
    <row r="1259" spans="1:20" ht="16.899999999999999" customHeight="1" x14ac:dyDescent="0.25">
      <c r="A1259" s="128">
        <v>458</v>
      </c>
      <c r="B1259" s="128" t="s">
        <v>2740</v>
      </c>
      <c r="C1259" s="129" t="s">
        <v>2819</v>
      </c>
      <c r="D1259" s="130" t="s">
        <v>2804</v>
      </c>
      <c r="E1259" s="32">
        <v>150000</v>
      </c>
      <c r="F1259" s="128"/>
      <c r="G1259" s="138"/>
      <c r="H1259" s="130" t="s">
        <v>2804</v>
      </c>
      <c r="I1259" s="32">
        <v>150000</v>
      </c>
      <c r="J1259" s="139"/>
      <c r="K1259" s="139"/>
      <c r="L1259" s="140"/>
      <c r="M1259" s="140"/>
      <c r="N1259" s="139"/>
      <c r="O1259" s="138"/>
      <c r="P1259" s="138"/>
      <c r="Q1259" s="140"/>
      <c r="R1259" s="140"/>
      <c r="S1259" s="140"/>
      <c r="T1259" s="137"/>
    </row>
    <row r="1260" spans="1:20" ht="16.899999999999999" customHeight="1" x14ac:dyDescent="0.25">
      <c r="A1260" s="128">
        <v>459</v>
      </c>
      <c r="B1260" s="128" t="s">
        <v>2741</v>
      </c>
      <c r="C1260" s="129" t="s">
        <v>2820</v>
      </c>
      <c r="D1260" s="130" t="s">
        <v>2795</v>
      </c>
      <c r="E1260" s="32">
        <v>400000</v>
      </c>
      <c r="F1260" s="128"/>
      <c r="G1260" s="138"/>
      <c r="H1260" s="130" t="s">
        <v>2795</v>
      </c>
      <c r="I1260" s="32">
        <v>400000</v>
      </c>
      <c r="J1260" s="139"/>
      <c r="K1260" s="139"/>
      <c r="L1260" s="140"/>
      <c r="M1260" s="140"/>
      <c r="N1260" s="139"/>
      <c r="O1260" s="138"/>
      <c r="P1260" s="138"/>
      <c r="Q1260" s="140"/>
      <c r="R1260" s="140"/>
      <c r="S1260" s="140"/>
      <c r="T1260" s="137"/>
    </row>
    <row r="1261" spans="1:20" ht="16.899999999999999" customHeight="1" x14ac:dyDescent="0.25">
      <c r="A1261" s="128">
        <v>460</v>
      </c>
      <c r="B1261" s="128" t="s">
        <v>2742</v>
      </c>
      <c r="C1261" s="129" t="s">
        <v>2821</v>
      </c>
      <c r="D1261" s="130" t="s">
        <v>2795</v>
      </c>
      <c r="E1261" s="32">
        <v>400000</v>
      </c>
      <c r="F1261" s="128"/>
      <c r="G1261" s="138"/>
      <c r="H1261" s="130" t="s">
        <v>2795</v>
      </c>
      <c r="I1261" s="32">
        <v>400000</v>
      </c>
      <c r="J1261" s="139"/>
      <c r="K1261" s="139"/>
      <c r="L1261" s="140"/>
      <c r="M1261" s="140"/>
      <c r="N1261" s="139"/>
      <c r="O1261" s="138"/>
      <c r="P1261" s="138"/>
      <c r="Q1261" s="140"/>
      <c r="R1261" s="140"/>
      <c r="S1261" s="140"/>
      <c r="T1261" s="137"/>
    </row>
    <row r="1262" spans="1:20" ht="16.899999999999999" customHeight="1" x14ac:dyDescent="0.25">
      <c r="A1262" s="128">
        <v>461</v>
      </c>
      <c r="B1262" s="128" t="s">
        <v>2743</v>
      </c>
      <c r="C1262" s="129" t="s">
        <v>2822</v>
      </c>
      <c r="D1262" s="130" t="s">
        <v>2804</v>
      </c>
      <c r="E1262" s="32">
        <v>150000</v>
      </c>
      <c r="F1262" s="128"/>
      <c r="G1262" s="138"/>
      <c r="H1262" s="130" t="s">
        <v>2804</v>
      </c>
      <c r="I1262" s="32">
        <v>150000</v>
      </c>
      <c r="J1262" s="139"/>
      <c r="K1262" s="139"/>
      <c r="L1262" s="140"/>
      <c r="M1262" s="140"/>
      <c r="N1262" s="139"/>
      <c r="O1262" s="138"/>
      <c r="P1262" s="138"/>
      <c r="Q1262" s="140"/>
      <c r="R1262" s="140"/>
      <c r="S1262" s="140"/>
      <c r="T1262" s="137"/>
    </row>
    <row r="1263" spans="1:20" ht="16.899999999999999" customHeight="1" x14ac:dyDescent="0.25">
      <c r="A1263" s="128">
        <v>462</v>
      </c>
      <c r="B1263" s="128" t="s">
        <v>2744</v>
      </c>
      <c r="C1263" s="129" t="s">
        <v>2823</v>
      </c>
      <c r="D1263" s="130" t="s">
        <v>2804</v>
      </c>
      <c r="E1263" s="32">
        <v>150000</v>
      </c>
      <c r="F1263" s="128"/>
      <c r="G1263" s="138"/>
      <c r="H1263" s="130" t="s">
        <v>2804</v>
      </c>
      <c r="I1263" s="32">
        <v>150000</v>
      </c>
      <c r="J1263" s="139"/>
      <c r="K1263" s="139"/>
      <c r="L1263" s="140"/>
      <c r="M1263" s="140"/>
      <c r="N1263" s="139"/>
      <c r="O1263" s="138"/>
      <c r="P1263" s="138"/>
      <c r="Q1263" s="140"/>
      <c r="R1263" s="140"/>
      <c r="S1263" s="140"/>
      <c r="T1263" s="137"/>
    </row>
    <row r="1264" spans="1:20" ht="16.899999999999999" customHeight="1" x14ac:dyDescent="0.25">
      <c r="A1264" s="128">
        <v>463</v>
      </c>
      <c r="B1264" s="128" t="s">
        <v>2745</v>
      </c>
      <c r="C1264" s="129" t="s">
        <v>2824</v>
      </c>
      <c r="D1264" s="130" t="s">
        <v>2804</v>
      </c>
      <c r="E1264" s="32">
        <v>150000</v>
      </c>
      <c r="F1264" s="128"/>
      <c r="G1264" s="138"/>
      <c r="H1264" s="130" t="s">
        <v>2804</v>
      </c>
      <c r="I1264" s="32">
        <v>150000</v>
      </c>
      <c r="J1264" s="139"/>
      <c r="K1264" s="139"/>
      <c r="L1264" s="140"/>
      <c r="M1264" s="140"/>
      <c r="N1264" s="139"/>
      <c r="O1264" s="138"/>
      <c r="P1264" s="138"/>
      <c r="Q1264" s="140"/>
      <c r="R1264" s="140"/>
      <c r="S1264" s="140"/>
      <c r="T1264" s="137"/>
    </row>
    <row r="1265" spans="1:20" ht="16.899999999999999" customHeight="1" x14ac:dyDescent="0.25">
      <c r="A1265" s="128">
        <v>464</v>
      </c>
      <c r="B1265" s="128" t="s">
        <v>2746</v>
      </c>
      <c r="C1265" s="129" t="s">
        <v>2825</v>
      </c>
      <c r="D1265" s="130" t="s">
        <v>2804</v>
      </c>
      <c r="E1265" s="32">
        <v>150000</v>
      </c>
      <c r="F1265" s="128"/>
      <c r="G1265" s="138"/>
      <c r="H1265" s="130" t="s">
        <v>2804</v>
      </c>
      <c r="I1265" s="32">
        <v>150000</v>
      </c>
      <c r="J1265" s="139"/>
      <c r="K1265" s="139"/>
      <c r="L1265" s="140"/>
      <c r="M1265" s="140"/>
      <c r="N1265" s="139"/>
      <c r="O1265" s="138"/>
      <c r="P1265" s="138"/>
      <c r="Q1265" s="140"/>
      <c r="R1265" s="140"/>
      <c r="S1265" s="140"/>
      <c r="T1265" s="137"/>
    </row>
    <row r="1266" spans="1:20" ht="16.899999999999999" customHeight="1" x14ac:dyDescent="0.25">
      <c r="A1266" s="128">
        <v>465</v>
      </c>
      <c r="B1266" s="128" t="s">
        <v>2747</v>
      </c>
      <c r="C1266" s="129" t="s">
        <v>2826</v>
      </c>
      <c r="D1266" s="130" t="s">
        <v>2804</v>
      </c>
      <c r="E1266" s="32">
        <v>150000</v>
      </c>
      <c r="F1266" s="128"/>
      <c r="G1266" s="138"/>
      <c r="H1266" s="130" t="s">
        <v>2804</v>
      </c>
      <c r="I1266" s="32">
        <v>150000</v>
      </c>
      <c r="J1266" s="139"/>
      <c r="K1266" s="139"/>
      <c r="L1266" s="140"/>
      <c r="M1266" s="140"/>
      <c r="N1266" s="139"/>
      <c r="O1266" s="138"/>
      <c r="P1266" s="138"/>
      <c r="Q1266" s="140"/>
      <c r="R1266" s="140"/>
      <c r="S1266" s="140"/>
      <c r="T1266" s="137"/>
    </row>
    <row r="1267" spans="1:20" ht="16.899999999999999" customHeight="1" x14ac:dyDescent="0.25">
      <c r="A1267" s="128">
        <v>466</v>
      </c>
      <c r="B1267" s="128" t="s">
        <v>2748</v>
      </c>
      <c r="C1267" s="129" t="s">
        <v>2827</v>
      </c>
      <c r="D1267" s="130" t="s">
        <v>2804</v>
      </c>
      <c r="E1267" s="32">
        <v>150000</v>
      </c>
      <c r="F1267" s="128"/>
      <c r="G1267" s="138"/>
      <c r="H1267" s="130" t="s">
        <v>2804</v>
      </c>
      <c r="I1267" s="32">
        <v>150000</v>
      </c>
      <c r="J1267" s="139"/>
      <c r="K1267" s="139"/>
      <c r="L1267" s="140"/>
      <c r="M1267" s="140"/>
      <c r="N1267" s="139"/>
      <c r="O1267" s="138"/>
      <c r="P1267" s="138"/>
      <c r="Q1267" s="140"/>
      <c r="R1267" s="140"/>
      <c r="S1267" s="140"/>
      <c r="T1267" s="137"/>
    </row>
    <row r="1268" spans="1:20" ht="16.899999999999999" customHeight="1" x14ac:dyDescent="0.25">
      <c r="A1268" s="128">
        <v>467</v>
      </c>
      <c r="B1268" s="128" t="s">
        <v>2749</v>
      </c>
      <c r="C1268" s="129" t="s">
        <v>2828</v>
      </c>
      <c r="D1268" s="130" t="s">
        <v>2804</v>
      </c>
      <c r="E1268" s="32">
        <v>150000</v>
      </c>
      <c r="F1268" s="128"/>
      <c r="G1268" s="138"/>
      <c r="H1268" s="130" t="s">
        <v>2804</v>
      </c>
      <c r="I1268" s="32">
        <v>150000</v>
      </c>
      <c r="J1268" s="139"/>
      <c r="K1268" s="139"/>
      <c r="L1268" s="140"/>
      <c r="M1268" s="140"/>
      <c r="N1268" s="139"/>
      <c r="O1268" s="138"/>
      <c r="P1268" s="138"/>
      <c r="Q1268" s="140"/>
      <c r="R1268" s="140"/>
      <c r="S1268" s="140"/>
      <c r="T1268" s="137"/>
    </row>
    <row r="1269" spans="1:20" ht="16.899999999999999" customHeight="1" x14ac:dyDescent="0.25">
      <c r="A1269" s="128">
        <v>468</v>
      </c>
      <c r="B1269" s="128" t="s">
        <v>2750</v>
      </c>
      <c r="C1269" s="129" t="s">
        <v>2829</v>
      </c>
      <c r="D1269" s="130" t="s">
        <v>2804</v>
      </c>
      <c r="E1269" s="32">
        <v>150000</v>
      </c>
      <c r="F1269" s="128"/>
      <c r="G1269" s="138"/>
      <c r="H1269" s="130" t="s">
        <v>2804</v>
      </c>
      <c r="I1269" s="32">
        <v>150000</v>
      </c>
      <c r="J1269" s="139"/>
      <c r="K1269" s="139"/>
      <c r="L1269" s="140"/>
      <c r="M1269" s="140"/>
      <c r="N1269" s="139"/>
      <c r="O1269" s="138"/>
      <c r="P1269" s="138"/>
      <c r="Q1269" s="140"/>
      <c r="R1269" s="140"/>
      <c r="S1269" s="140"/>
      <c r="T1269" s="137"/>
    </row>
    <row r="1270" spans="1:20" ht="16.899999999999999" customHeight="1" x14ac:dyDescent="0.25">
      <c r="A1270" s="128">
        <v>469</v>
      </c>
      <c r="B1270" s="128" t="s">
        <v>2751</v>
      </c>
      <c r="C1270" s="129" t="s">
        <v>2830</v>
      </c>
      <c r="D1270" s="130" t="s">
        <v>2804</v>
      </c>
      <c r="E1270" s="32">
        <v>150000</v>
      </c>
      <c r="F1270" s="128"/>
      <c r="G1270" s="138"/>
      <c r="H1270" s="130" t="s">
        <v>2804</v>
      </c>
      <c r="I1270" s="32">
        <v>150000</v>
      </c>
      <c r="J1270" s="139"/>
      <c r="K1270" s="139"/>
      <c r="L1270" s="140"/>
      <c r="M1270" s="140"/>
      <c r="N1270" s="139"/>
      <c r="O1270" s="138"/>
      <c r="P1270" s="138"/>
      <c r="Q1270" s="140"/>
      <c r="R1270" s="140"/>
      <c r="S1270" s="140"/>
      <c r="T1270" s="137"/>
    </row>
    <row r="1271" spans="1:20" ht="16.899999999999999" customHeight="1" x14ac:dyDescent="0.25">
      <c r="A1271" s="128">
        <v>470</v>
      </c>
      <c r="B1271" s="128" t="s">
        <v>2752</v>
      </c>
      <c r="C1271" s="129" t="s">
        <v>2831</v>
      </c>
      <c r="D1271" s="130" t="s">
        <v>2804</v>
      </c>
      <c r="E1271" s="32">
        <v>150000</v>
      </c>
      <c r="F1271" s="128"/>
      <c r="G1271" s="138"/>
      <c r="H1271" s="130" t="s">
        <v>2804</v>
      </c>
      <c r="I1271" s="32">
        <v>150000</v>
      </c>
      <c r="J1271" s="139"/>
      <c r="K1271" s="139"/>
      <c r="L1271" s="140"/>
      <c r="M1271" s="140"/>
      <c r="N1271" s="139"/>
      <c r="O1271" s="138"/>
      <c r="P1271" s="138"/>
      <c r="Q1271" s="140"/>
      <c r="R1271" s="140"/>
      <c r="S1271" s="140"/>
      <c r="T1271" s="137"/>
    </row>
    <row r="1272" spans="1:20" ht="16.899999999999999" customHeight="1" x14ac:dyDescent="0.25">
      <c r="A1272" s="128">
        <v>471</v>
      </c>
      <c r="B1272" s="128" t="s">
        <v>2753</v>
      </c>
      <c r="C1272" s="129" t="s">
        <v>2832</v>
      </c>
      <c r="D1272" s="130" t="s">
        <v>2804</v>
      </c>
      <c r="E1272" s="32">
        <v>150000</v>
      </c>
      <c r="F1272" s="128"/>
      <c r="G1272" s="138"/>
      <c r="H1272" s="130" t="s">
        <v>2804</v>
      </c>
      <c r="I1272" s="32">
        <v>150000</v>
      </c>
      <c r="J1272" s="139"/>
      <c r="K1272" s="139"/>
      <c r="L1272" s="140"/>
      <c r="M1272" s="140"/>
      <c r="N1272" s="139"/>
      <c r="O1272" s="138"/>
      <c r="P1272" s="138"/>
      <c r="Q1272" s="140"/>
      <c r="R1272" s="140"/>
      <c r="S1272" s="140"/>
      <c r="T1272" s="137"/>
    </row>
    <row r="1273" spans="1:20" ht="16.899999999999999" customHeight="1" x14ac:dyDescent="0.25">
      <c r="A1273" s="128">
        <v>472</v>
      </c>
      <c r="B1273" s="128" t="s">
        <v>2754</v>
      </c>
      <c r="C1273" s="129" t="s">
        <v>2833</v>
      </c>
      <c r="D1273" s="130" t="s">
        <v>2804</v>
      </c>
      <c r="E1273" s="32">
        <v>150000</v>
      </c>
      <c r="F1273" s="128"/>
      <c r="G1273" s="138"/>
      <c r="H1273" s="130" t="s">
        <v>2804</v>
      </c>
      <c r="I1273" s="32">
        <v>150000</v>
      </c>
      <c r="J1273" s="139"/>
      <c r="K1273" s="139"/>
      <c r="L1273" s="140"/>
      <c r="M1273" s="140"/>
      <c r="N1273" s="139"/>
      <c r="O1273" s="138"/>
      <c r="P1273" s="138"/>
      <c r="Q1273" s="140"/>
      <c r="R1273" s="140"/>
      <c r="S1273" s="140"/>
      <c r="T1273" s="137"/>
    </row>
    <row r="1274" spans="1:20" ht="16.899999999999999" customHeight="1" x14ac:dyDescent="0.25">
      <c r="A1274" s="128">
        <v>473</v>
      </c>
      <c r="B1274" s="128" t="s">
        <v>2755</v>
      </c>
      <c r="C1274" s="129" t="s">
        <v>2834</v>
      </c>
      <c r="D1274" s="130" t="s">
        <v>2804</v>
      </c>
      <c r="E1274" s="32">
        <v>150000</v>
      </c>
      <c r="F1274" s="128"/>
      <c r="G1274" s="138"/>
      <c r="H1274" s="130" t="s">
        <v>2804</v>
      </c>
      <c r="I1274" s="32">
        <v>150000</v>
      </c>
      <c r="J1274" s="139"/>
      <c r="K1274" s="139"/>
      <c r="L1274" s="140"/>
      <c r="M1274" s="140"/>
      <c r="N1274" s="139"/>
      <c r="O1274" s="138"/>
      <c r="P1274" s="138"/>
      <c r="Q1274" s="140"/>
      <c r="R1274" s="140"/>
      <c r="S1274" s="140"/>
      <c r="T1274" s="137"/>
    </row>
    <row r="1275" spans="1:20" ht="16.899999999999999" customHeight="1" x14ac:dyDescent="0.25">
      <c r="A1275" s="128">
        <v>474</v>
      </c>
      <c r="B1275" s="128" t="s">
        <v>2756</v>
      </c>
      <c r="C1275" s="129" t="s">
        <v>2835</v>
      </c>
      <c r="D1275" s="130" t="s">
        <v>2804</v>
      </c>
      <c r="E1275" s="32">
        <v>150000</v>
      </c>
      <c r="F1275" s="128"/>
      <c r="G1275" s="138"/>
      <c r="H1275" s="130" t="s">
        <v>2804</v>
      </c>
      <c r="I1275" s="32">
        <v>150000</v>
      </c>
      <c r="J1275" s="139"/>
      <c r="K1275" s="139"/>
      <c r="L1275" s="140"/>
      <c r="M1275" s="140"/>
      <c r="N1275" s="139"/>
      <c r="O1275" s="138"/>
      <c r="P1275" s="138"/>
      <c r="Q1275" s="140"/>
      <c r="R1275" s="140"/>
      <c r="S1275" s="140"/>
      <c r="T1275" s="137"/>
    </row>
    <row r="1276" spans="1:20" ht="16.899999999999999" customHeight="1" x14ac:dyDescent="0.25">
      <c r="A1276" s="128">
        <v>475</v>
      </c>
      <c r="B1276" s="128" t="s">
        <v>2757</v>
      </c>
      <c r="C1276" s="129" t="s">
        <v>2836</v>
      </c>
      <c r="D1276" s="130" t="s">
        <v>2804</v>
      </c>
      <c r="E1276" s="32">
        <v>150000</v>
      </c>
      <c r="F1276" s="128"/>
      <c r="G1276" s="138"/>
      <c r="H1276" s="130" t="s">
        <v>2804</v>
      </c>
      <c r="I1276" s="32">
        <v>150000</v>
      </c>
      <c r="J1276" s="139"/>
      <c r="K1276" s="139"/>
      <c r="L1276" s="140"/>
      <c r="M1276" s="140"/>
      <c r="N1276" s="139"/>
      <c r="O1276" s="138"/>
      <c r="P1276" s="138"/>
      <c r="Q1276" s="140"/>
      <c r="R1276" s="140"/>
      <c r="S1276" s="140"/>
      <c r="T1276" s="137"/>
    </row>
    <row r="1277" spans="1:20" ht="16.899999999999999" customHeight="1" x14ac:dyDescent="0.25">
      <c r="A1277" s="128">
        <v>476</v>
      </c>
      <c r="B1277" s="128" t="s">
        <v>2758</v>
      </c>
      <c r="C1277" s="129" t="s">
        <v>2837</v>
      </c>
      <c r="D1277" s="130" t="s">
        <v>2804</v>
      </c>
      <c r="E1277" s="32">
        <v>150000</v>
      </c>
      <c r="F1277" s="128"/>
      <c r="G1277" s="138"/>
      <c r="H1277" s="130" t="s">
        <v>2804</v>
      </c>
      <c r="I1277" s="32">
        <v>150000</v>
      </c>
      <c r="J1277" s="139"/>
      <c r="K1277" s="139"/>
      <c r="L1277" s="140"/>
      <c r="M1277" s="140"/>
      <c r="N1277" s="139"/>
      <c r="O1277" s="138"/>
      <c r="P1277" s="138"/>
      <c r="Q1277" s="140"/>
      <c r="R1277" s="140"/>
      <c r="S1277" s="140"/>
      <c r="T1277" s="137"/>
    </row>
    <row r="1278" spans="1:20" ht="16.899999999999999" customHeight="1" x14ac:dyDescent="0.25">
      <c r="A1278" s="128">
        <v>477</v>
      </c>
      <c r="B1278" s="128" t="s">
        <v>2759</v>
      </c>
      <c r="C1278" s="129" t="s">
        <v>2838</v>
      </c>
      <c r="D1278" s="130" t="s">
        <v>2804</v>
      </c>
      <c r="E1278" s="32">
        <v>150000</v>
      </c>
      <c r="F1278" s="128"/>
      <c r="G1278" s="138"/>
      <c r="H1278" s="130" t="s">
        <v>2804</v>
      </c>
      <c r="I1278" s="32">
        <v>150000</v>
      </c>
      <c r="J1278" s="139"/>
      <c r="K1278" s="139"/>
      <c r="L1278" s="140"/>
      <c r="M1278" s="140"/>
      <c r="N1278" s="139"/>
      <c r="O1278" s="138"/>
      <c r="P1278" s="138"/>
      <c r="Q1278" s="140"/>
      <c r="R1278" s="140"/>
      <c r="S1278" s="140"/>
      <c r="T1278" s="137"/>
    </row>
    <row r="1279" spans="1:20" ht="16.899999999999999" customHeight="1" x14ac:dyDescent="0.25">
      <c r="A1279" s="128">
        <v>478</v>
      </c>
      <c r="B1279" s="128" t="s">
        <v>2760</v>
      </c>
      <c r="C1279" s="129" t="s">
        <v>2839</v>
      </c>
      <c r="D1279" s="130" t="s">
        <v>2804</v>
      </c>
      <c r="E1279" s="32">
        <v>150000</v>
      </c>
      <c r="F1279" s="128"/>
      <c r="G1279" s="138"/>
      <c r="H1279" s="130" t="s">
        <v>2804</v>
      </c>
      <c r="I1279" s="32">
        <v>150000</v>
      </c>
      <c r="J1279" s="139"/>
      <c r="K1279" s="139"/>
      <c r="L1279" s="140"/>
      <c r="M1279" s="140"/>
      <c r="N1279" s="139"/>
      <c r="O1279" s="138"/>
      <c r="P1279" s="138"/>
      <c r="Q1279" s="140"/>
      <c r="R1279" s="140"/>
      <c r="S1279" s="140"/>
      <c r="T1279" s="137"/>
    </row>
    <row r="1280" spans="1:20" ht="16.899999999999999" customHeight="1" x14ac:dyDescent="0.25">
      <c r="A1280" s="128">
        <v>479</v>
      </c>
      <c r="B1280" s="128" t="s">
        <v>2761</v>
      </c>
      <c r="C1280" s="129" t="s">
        <v>2840</v>
      </c>
      <c r="D1280" s="130" t="s">
        <v>2804</v>
      </c>
      <c r="E1280" s="32">
        <v>150000</v>
      </c>
      <c r="F1280" s="128"/>
      <c r="G1280" s="138"/>
      <c r="H1280" s="130" t="s">
        <v>2804</v>
      </c>
      <c r="I1280" s="32">
        <v>150000</v>
      </c>
      <c r="J1280" s="139"/>
      <c r="K1280" s="139"/>
      <c r="L1280" s="140"/>
      <c r="M1280" s="140"/>
      <c r="N1280" s="139"/>
      <c r="O1280" s="138"/>
      <c r="P1280" s="138"/>
      <c r="Q1280" s="140"/>
      <c r="R1280" s="140"/>
      <c r="S1280" s="140"/>
      <c r="T1280" s="137"/>
    </row>
    <row r="1281" spans="1:20" ht="16.899999999999999" customHeight="1" x14ac:dyDescent="0.25">
      <c r="A1281" s="128">
        <v>480</v>
      </c>
      <c r="B1281" s="128" t="s">
        <v>2762</v>
      </c>
      <c r="C1281" s="129" t="s">
        <v>2841</v>
      </c>
      <c r="D1281" s="130" t="s">
        <v>2804</v>
      </c>
      <c r="E1281" s="32">
        <v>150000</v>
      </c>
      <c r="F1281" s="128"/>
      <c r="G1281" s="138"/>
      <c r="H1281" s="130" t="s">
        <v>2804</v>
      </c>
      <c r="I1281" s="32">
        <v>150000</v>
      </c>
      <c r="J1281" s="139"/>
      <c r="K1281" s="139"/>
      <c r="L1281" s="140"/>
      <c r="M1281" s="140"/>
      <c r="N1281" s="139"/>
      <c r="O1281" s="138"/>
      <c r="P1281" s="138"/>
      <c r="Q1281" s="140"/>
      <c r="R1281" s="140"/>
      <c r="S1281" s="140"/>
      <c r="T1281" s="137"/>
    </row>
    <row r="1282" spans="1:20" ht="16.899999999999999" customHeight="1" x14ac:dyDescent="0.25">
      <c r="A1282" s="128">
        <v>481</v>
      </c>
      <c r="B1282" s="128" t="s">
        <v>2763</v>
      </c>
      <c r="C1282" s="129" t="s">
        <v>2842</v>
      </c>
      <c r="D1282" s="130" t="s">
        <v>2804</v>
      </c>
      <c r="E1282" s="32">
        <v>150000</v>
      </c>
      <c r="F1282" s="128"/>
      <c r="G1282" s="138"/>
      <c r="H1282" s="130" t="s">
        <v>2804</v>
      </c>
      <c r="I1282" s="32">
        <v>150000</v>
      </c>
      <c r="J1282" s="139"/>
      <c r="K1282" s="139"/>
      <c r="L1282" s="140"/>
      <c r="M1282" s="140"/>
      <c r="N1282" s="139"/>
      <c r="O1282" s="138"/>
      <c r="P1282" s="138"/>
      <c r="Q1282" s="140"/>
      <c r="R1282" s="140"/>
      <c r="S1282" s="140"/>
      <c r="T1282" s="137"/>
    </row>
    <row r="1283" spans="1:20" ht="16.899999999999999" customHeight="1" x14ac:dyDescent="0.25">
      <c r="A1283" s="128">
        <v>482</v>
      </c>
      <c r="B1283" s="128" t="s">
        <v>2764</v>
      </c>
      <c r="C1283" s="129" t="s">
        <v>2843</v>
      </c>
      <c r="D1283" s="130" t="s">
        <v>2804</v>
      </c>
      <c r="E1283" s="32">
        <v>150000</v>
      </c>
      <c r="F1283" s="128"/>
      <c r="G1283" s="138"/>
      <c r="H1283" s="130" t="s">
        <v>2804</v>
      </c>
      <c r="I1283" s="32">
        <v>150000</v>
      </c>
      <c r="J1283" s="139"/>
      <c r="K1283" s="139"/>
      <c r="L1283" s="140"/>
      <c r="M1283" s="140"/>
      <c r="N1283" s="139"/>
      <c r="O1283" s="138"/>
      <c r="P1283" s="138"/>
      <c r="Q1283" s="140"/>
      <c r="R1283" s="140"/>
      <c r="S1283" s="140"/>
      <c r="T1283" s="137"/>
    </row>
    <row r="1284" spans="1:20" ht="16.899999999999999" customHeight="1" x14ac:dyDescent="0.25">
      <c r="A1284" s="128">
        <v>483</v>
      </c>
      <c r="B1284" s="128" t="s">
        <v>2765</v>
      </c>
      <c r="C1284" s="129" t="s">
        <v>2844</v>
      </c>
      <c r="D1284" s="130" t="s">
        <v>2804</v>
      </c>
      <c r="E1284" s="32">
        <v>150000</v>
      </c>
      <c r="F1284" s="128"/>
      <c r="G1284" s="138"/>
      <c r="H1284" s="130" t="s">
        <v>2804</v>
      </c>
      <c r="I1284" s="32">
        <v>150000</v>
      </c>
      <c r="J1284" s="139"/>
      <c r="K1284" s="139"/>
      <c r="L1284" s="140"/>
      <c r="M1284" s="140"/>
      <c r="N1284" s="139"/>
      <c r="O1284" s="138"/>
      <c r="P1284" s="138"/>
      <c r="Q1284" s="140"/>
      <c r="R1284" s="140"/>
      <c r="S1284" s="140"/>
      <c r="T1284" s="137"/>
    </row>
    <row r="1285" spans="1:20" ht="16.899999999999999" customHeight="1" x14ac:dyDescent="0.25">
      <c r="A1285" s="128">
        <v>484</v>
      </c>
      <c r="B1285" s="128" t="s">
        <v>2766</v>
      </c>
      <c r="C1285" s="129" t="s">
        <v>2845</v>
      </c>
      <c r="D1285" s="130" t="s">
        <v>2804</v>
      </c>
      <c r="E1285" s="32">
        <v>150000</v>
      </c>
      <c r="F1285" s="128"/>
      <c r="G1285" s="138"/>
      <c r="H1285" s="130" t="s">
        <v>2804</v>
      </c>
      <c r="I1285" s="32">
        <v>150000</v>
      </c>
      <c r="J1285" s="139"/>
      <c r="K1285" s="139"/>
      <c r="L1285" s="140"/>
      <c r="M1285" s="140"/>
      <c r="N1285" s="139"/>
      <c r="O1285" s="138"/>
      <c r="P1285" s="138"/>
      <c r="Q1285" s="140"/>
      <c r="R1285" s="140"/>
      <c r="S1285" s="140"/>
      <c r="T1285" s="137"/>
    </row>
    <row r="1286" spans="1:20" ht="16.899999999999999" customHeight="1" x14ac:dyDescent="0.25">
      <c r="A1286" s="128">
        <v>485</v>
      </c>
      <c r="B1286" s="128" t="s">
        <v>2767</v>
      </c>
      <c r="C1286" s="129" t="s">
        <v>2846</v>
      </c>
      <c r="D1286" s="130" t="s">
        <v>2804</v>
      </c>
      <c r="E1286" s="32">
        <v>150000</v>
      </c>
      <c r="F1286" s="128"/>
      <c r="G1286" s="138"/>
      <c r="H1286" s="130" t="s">
        <v>2804</v>
      </c>
      <c r="I1286" s="32">
        <v>150000</v>
      </c>
      <c r="J1286" s="139"/>
      <c r="K1286" s="139"/>
      <c r="L1286" s="140"/>
      <c r="M1286" s="140"/>
      <c r="N1286" s="139"/>
      <c r="O1286" s="138"/>
      <c r="P1286" s="138"/>
      <c r="Q1286" s="140"/>
      <c r="R1286" s="140"/>
      <c r="S1286" s="140"/>
      <c r="T1286" s="137"/>
    </row>
    <row r="1287" spans="1:20" ht="16.899999999999999" customHeight="1" x14ac:dyDescent="0.25">
      <c r="A1287" s="128">
        <v>486</v>
      </c>
      <c r="B1287" s="128" t="s">
        <v>2768</v>
      </c>
      <c r="C1287" s="129" t="s">
        <v>2847</v>
      </c>
      <c r="D1287" s="130" t="s">
        <v>2804</v>
      </c>
      <c r="E1287" s="32">
        <v>150000</v>
      </c>
      <c r="F1287" s="128"/>
      <c r="G1287" s="138"/>
      <c r="H1287" s="130" t="s">
        <v>2804</v>
      </c>
      <c r="I1287" s="32">
        <v>150000</v>
      </c>
      <c r="J1287" s="139"/>
      <c r="K1287" s="139"/>
      <c r="L1287" s="140"/>
      <c r="M1287" s="140"/>
      <c r="N1287" s="139"/>
      <c r="O1287" s="138"/>
      <c r="P1287" s="138"/>
      <c r="Q1287" s="140"/>
      <c r="R1287" s="140"/>
      <c r="S1287" s="140"/>
      <c r="T1287" s="137"/>
    </row>
    <row r="1288" spans="1:20" ht="16.899999999999999" customHeight="1" x14ac:dyDescent="0.25">
      <c r="A1288" s="128">
        <v>487</v>
      </c>
      <c r="B1288" s="128" t="s">
        <v>2769</v>
      </c>
      <c r="C1288" s="129" t="s">
        <v>2848</v>
      </c>
      <c r="D1288" s="130" t="s">
        <v>2804</v>
      </c>
      <c r="E1288" s="32">
        <v>150000</v>
      </c>
      <c r="F1288" s="128"/>
      <c r="G1288" s="138"/>
      <c r="H1288" s="130" t="s">
        <v>2804</v>
      </c>
      <c r="I1288" s="32">
        <v>150000</v>
      </c>
      <c r="J1288" s="139"/>
      <c r="K1288" s="139"/>
      <c r="L1288" s="140"/>
      <c r="M1288" s="140"/>
      <c r="N1288" s="139"/>
      <c r="O1288" s="138"/>
      <c r="P1288" s="138"/>
      <c r="Q1288" s="140"/>
      <c r="R1288" s="140"/>
      <c r="S1288" s="140"/>
      <c r="T1288" s="137"/>
    </row>
    <row r="1289" spans="1:20" ht="16.899999999999999" customHeight="1" x14ac:dyDescent="0.25">
      <c r="A1289" s="128">
        <v>488</v>
      </c>
      <c r="B1289" s="128" t="s">
        <v>2770</v>
      </c>
      <c r="C1289" s="129" t="s">
        <v>2849</v>
      </c>
      <c r="D1289" s="130" t="s">
        <v>2804</v>
      </c>
      <c r="E1289" s="32">
        <v>150000</v>
      </c>
      <c r="F1289" s="128"/>
      <c r="G1289" s="138"/>
      <c r="H1289" s="130" t="s">
        <v>2804</v>
      </c>
      <c r="I1289" s="32">
        <v>150000</v>
      </c>
      <c r="J1289" s="139"/>
      <c r="K1289" s="139"/>
      <c r="L1289" s="140"/>
      <c r="M1289" s="140"/>
      <c r="N1289" s="139"/>
      <c r="O1289" s="138"/>
      <c r="P1289" s="138"/>
      <c r="Q1289" s="140"/>
      <c r="R1289" s="140"/>
      <c r="S1289" s="140"/>
      <c r="T1289" s="137"/>
    </row>
    <row r="1290" spans="1:20" ht="16.899999999999999" customHeight="1" x14ac:dyDescent="0.25">
      <c r="A1290" s="128">
        <v>489</v>
      </c>
      <c r="B1290" s="128" t="s">
        <v>2771</v>
      </c>
      <c r="C1290" s="129" t="s">
        <v>2850</v>
      </c>
      <c r="D1290" s="130" t="s">
        <v>2804</v>
      </c>
      <c r="E1290" s="32">
        <v>150000</v>
      </c>
      <c r="F1290" s="128"/>
      <c r="G1290" s="138"/>
      <c r="H1290" s="130" t="s">
        <v>2804</v>
      </c>
      <c r="I1290" s="32">
        <v>150000</v>
      </c>
      <c r="J1290" s="139"/>
      <c r="K1290" s="139"/>
      <c r="L1290" s="140"/>
      <c r="M1290" s="140"/>
      <c r="N1290" s="139"/>
      <c r="O1290" s="138"/>
      <c r="P1290" s="138"/>
      <c r="Q1290" s="140"/>
      <c r="R1290" s="140"/>
      <c r="S1290" s="140"/>
      <c r="T1290" s="137"/>
    </row>
    <row r="1291" spans="1:20" ht="16.899999999999999" customHeight="1" x14ac:dyDescent="0.25">
      <c r="A1291" s="128">
        <v>490</v>
      </c>
      <c r="B1291" s="128" t="s">
        <v>2772</v>
      </c>
      <c r="C1291" s="129" t="s">
        <v>2851</v>
      </c>
      <c r="D1291" s="130" t="s">
        <v>2804</v>
      </c>
      <c r="E1291" s="32">
        <v>150000</v>
      </c>
      <c r="F1291" s="128"/>
      <c r="G1291" s="138"/>
      <c r="H1291" s="130" t="s">
        <v>2804</v>
      </c>
      <c r="I1291" s="32">
        <v>150000</v>
      </c>
      <c r="J1291" s="139"/>
      <c r="K1291" s="139"/>
      <c r="L1291" s="140"/>
      <c r="M1291" s="140"/>
      <c r="N1291" s="139"/>
      <c r="O1291" s="138"/>
      <c r="P1291" s="138"/>
      <c r="Q1291" s="140"/>
      <c r="R1291" s="140"/>
      <c r="S1291" s="140"/>
      <c r="T1291" s="137"/>
    </row>
    <row r="1292" spans="1:20" ht="16.899999999999999" customHeight="1" x14ac:dyDescent="0.25">
      <c r="A1292" s="128">
        <v>491</v>
      </c>
      <c r="B1292" s="128" t="s">
        <v>2773</v>
      </c>
      <c r="C1292" s="129" t="s">
        <v>2852</v>
      </c>
      <c r="D1292" s="130" t="s">
        <v>2804</v>
      </c>
      <c r="E1292" s="32">
        <v>150000</v>
      </c>
      <c r="F1292" s="128"/>
      <c r="G1292" s="138"/>
      <c r="H1292" s="130" t="s">
        <v>2804</v>
      </c>
      <c r="I1292" s="32">
        <v>150000</v>
      </c>
      <c r="J1292" s="139"/>
      <c r="K1292" s="139"/>
      <c r="L1292" s="140"/>
      <c r="M1292" s="140"/>
      <c r="N1292" s="139"/>
      <c r="O1292" s="138"/>
      <c r="P1292" s="138"/>
      <c r="Q1292" s="140"/>
      <c r="R1292" s="140"/>
      <c r="S1292" s="140"/>
      <c r="T1292" s="137"/>
    </row>
    <row r="1293" spans="1:20" ht="16.899999999999999" customHeight="1" x14ac:dyDescent="0.25">
      <c r="A1293" s="128">
        <v>492</v>
      </c>
      <c r="B1293" s="128" t="s">
        <v>2774</v>
      </c>
      <c r="C1293" s="129" t="s">
        <v>2853</v>
      </c>
      <c r="D1293" s="130" t="s">
        <v>2804</v>
      </c>
      <c r="E1293" s="32">
        <v>150000</v>
      </c>
      <c r="F1293" s="128"/>
      <c r="G1293" s="138"/>
      <c r="H1293" s="130" t="s">
        <v>2804</v>
      </c>
      <c r="I1293" s="32">
        <v>150000</v>
      </c>
      <c r="J1293" s="139"/>
      <c r="K1293" s="139"/>
      <c r="L1293" s="140"/>
      <c r="M1293" s="140"/>
      <c r="N1293" s="139"/>
      <c r="O1293" s="138"/>
      <c r="P1293" s="138"/>
      <c r="Q1293" s="140"/>
      <c r="R1293" s="140"/>
      <c r="S1293" s="140"/>
      <c r="T1293" s="137"/>
    </row>
    <row r="1294" spans="1:20" ht="16.899999999999999" customHeight="1" x14ac:dyDescent="0.25">
      <c r="A1294" s="128">
        <v>493</v>
      </c>
      <c r="B1294" s="128" t="s">
        <v>2775</v>
      </c>
      <c r="C1294" s="129" t="s">
        <v>2854</v>
      </c>
      <c r="D1294" s="130" t="s">
        <v>2804</v>
      </c>
      <c r="E1294" s="32">
        <v>150000</v>
      </c>
      <c r="F1294" s="128"/>
      <c r="G1294" s="138"/>
      <c r="H1294" s="130" t="s">
        <v>2804</v>
      </c>
      <c r="I1294" s="32">
        <v>150000</v>
      </c>
      <c r="J1294" s="139"/>
      <c r="K1294" s="139"/>
      <c r="L1294" s="140"/>
      <c r="M1294" s="140"/>
      <c r="N1294" s="139"/>
      <c r="O1294" s="138"/>
      <c r="P1294" s="138"/>
      <c r="Q1294" s="140"/>
      <c r="R1294" s="140"/>
      <c r="S1294" s="140"/>
      <c r="T1294" s="137"/>
    </row>
    <row r="1295" spans="1:20" ht="16.899999999999999" customHeight="1" x14ac:dyDescent="0.25">
      <c r="A1295" s="128">
        <v>494</v>
      </c>
      <c r="B1295" s="128" t="s">
        <v>2776</v>
      </c>
      <c r="C1295" s="129" t="s">
        <v>2855</v>
      </c>
      <c r="D1295" s="130" t="s">
        <v>2577</v>
      </c>
      <c r="E1295" s="32">
        <v>430000</v>
      </c>
      <c r="F1295" s="128"/>
      <c r="G1295" s="138"/>
      <c r="H1295" s="130" t="s">
        <v>2577</v>
      </c>
      <c r="I1295" s="32">
        <v>430000</v>
      </c>
      <c r="J1295" s="139"/>
      <c r="K1295" s="139"/>
      <c r="L1295" s="140"/>
      <c r="M1295" s="140"/>
      <c r="N1295" s="139"/>
      <c r="O1295" s="138"/>
      <c r="P1295" s="138"/>
      <c r="Q1295" s="140"/>
      <c r="R1295" s="140"/>
      <c r="S1295" s="140"/>
      <c r="T1295" s="137"/>
    </row>
    <row r="1296" spans="1:20" ht="16.899999999999999" customHeight="1" x14ac:dyDescent="0.25">
      <c r="A1296" s="128">
        <v>495</v>
      </c>
      <c r="B1296" s="128" t="s">
        <v>2777</v>
      </c>
      <c r="C1296" s="129" t="s">
        <v>2856</v>
      </c>
      <c r="D1296" s="130" t="s">
        <v>2804</v>
      </c>
      <c r="E1296" s="32">
        <v>150000</v>
      </c>
      <c r="F1296" s="128"/>
      <c r="G1296" s="138"/>
      <c r="H1296" s="130" t="s">
        <v>2804</v>
      </c>
      <c r="I1296" s="32">
        <v>150000</v>
      </c>
      <c r="J1296" s="139"/>
      <c r="K1296" s="139"/>
      <c r="L1296" s="140"/>
      <c r="M1296" s="140"/>
      <c r="N1296" s="139"/>
      <c r="O1296" s="138"/>
      <c r="P1296" s="138"/>
      <c r="Q1296" s="140"/>
      <c r="R1296" s="140"/>
      <c r="S1296" s="140"/>
      <c r="T1296" s="137"/>
    </row>
    <row r="1297" spans="1:20" ht="16.899999999999999" customHeight="1" x14ac:dyDescent="0.25">
      <c r="A1297" s="128">
        <v>496</v>
      </c>
      <c r="B1297" s="128" t="s">
        <v>2778</v>
      </c>
      <c r="C1297" s="129" t="s">
        <v>2857</v>
      </c>
      <c r="D1297" s="130" t="s">
        <v>2804</v>
      </c>
      <c r="E1297" s="32">
        <v>150000</v>
      </c>
      <c r="F1297" s="128"/>
      <c r="G1297" s="138"/>
      <c r="H1297" s="130" t="s">
        <v>2804</v>
      </c>
      <c r="I1297" s="32">
        <v>150000</v>
      </c>
      <c r="J1297" s="139"/>
      <c r="K1297" s="139"/>
      <c r="L1297" s="140"/>
      <c r="M1297" s="140"/>
      <c r="N1297" s="139"/>
      <c r="O1297" s="138"/>
      <c r="P1297" s="138"/>
      <c r="Q1297" s="140"/>
      <c r="R1297" s="140"/>
      <c r="S1297" s="140"/>
      <c r="T1297" s="137"/>
    </row>
    <row r="1298" spans="1:20" ht="16.899999999999999" customHeight="1" x14ac:dyDescent="0.25">
      <c r="A1298" s="128">
        <v>497</v>
      </c>
      <c r="B1298" s="128" t="s">
        <v>2779</v>
      </c>
      <c r="C1298" s="129" t="s">
        <v>2858</v>
      </c>
      <c r="D1298" s="130" t="s">
        <v>2804</v>
      </c>
      <c r="E1298" s="32">
        <v>150000</v>
      </c>
      <c r="F1298" s="128"/>
      <c r="G1298" s="138"/>
      <c r="H1298" s="130" t="s">
        <v>2804</v>
      </c>
      <c r="I1298" s="32">
        <v>150000</v>
      </c>
      <c r="J1298" s="139"/>
      <c r="K1298" s="139"/>
      <c r="L1298" s="140"/>
      <c r="M1298" s="140"/>
      <c r="N1298" s="139"/>
      <c r="O1298" s="138"/>
      <c r="P1298" s="138"/>
      <c r="Q1298" s="140"/>
      <c r="R1298" s="140"/>
      <c r="S1298" s="140"/>
      <c r="T1298" s="137"/>
    </row>
    <row r="1299" spans="1:20" ht="16.899999999999999" customHeight="1" x14ac:dyDescent="0.25">
      <c r="A1299" s="128">
        <v>498</v>
      </c>
      <c r="B1299" s="128" t="s">
        <v>2877</v>
      </c>
      <c r="C1299" s="129" t="s">
        <v>2859</v>
      </c>
      <c r="D1299" s="130" t="s">
        <v>2804</v>
      </c>
      <c r="E1299" s="32">
        <v>150000</v>
      </c>
      <c r="F1299" s="128"/>
      <c r="G1299" s="138"/>
      <c r="H1299" s="130" t="s">
        <v>2804</v>
      </c>
      <c r="I1299" s="32">
        <v>150000</v>
      </c>
      <c r="J1299" s="139"/>
      <c r="K1299" s="139"/>
      <c r="L1299" s="140"/>
      <c r="M1299" s="140"/>
      <c r="N1299" s="139"/>
      <c r="O1299" s="138"/>
      <c r="P1299" s="138"/>
      <c r="Q1299" s="140"/>
      <c r="R1299" s="140"/>
      <c r="S1299" s="140"/>
      <c r="T1299" s="137"/>
    </row>
    <row r="1300" spans="1:20" ht="16.899999999999999" customHeight="1" x14ac:dyDescent="0.25">
      <c r="A1300" s="128">
        <v>499</v>
      </c>
      <c r="B1300" s="128" t="s">
        <v>2878</v>
      </c>
      <c r="C1300" s="129" t="s">
        <v>2860</v>
      </c>
      <c r="D1300" s="130" t="s">
        <v>2804</v>
      </c>
      <c r="E1300" s="32">
        <v>150000</v>
      </c>
      <c r="F1300" s="128"/>
      <c r="G1300" s="138"/>
      <c r="H1300" s="130" t="s">
        <v>2804</v>
      </c>
      <c r="I1300" s="32">
        <v>150000</v>
      </c>
      <c r="J1300" s="139"/>
      <c r="K1300" s="139"/>
      <c r="L1300" s="140"/>
      <c r="M1300" s="140"/>
      <c r="N1300" s="139"/>
      <c r="O1300" s="138"/>
      <c r="P1300" s="138"/>
      <c r="Q1300" s="140"/>
      <c r="R1300" s="140"/>
      <c r="S1300" s="140"/>
      <c r="T1300" s="137"/>
    </row>
    <row r="1301" spans="1:20" ht="16.899999999999999" customHeight="1" x14ac:dyDescent="0.25">
      <c r="A1301" s="128">
        <v>500</v>
      </c>
      <c r="B1301" s="128" t="s">
        <v>2879</v>
      </c>
      <c r="C1301" s="129" t="s">
        <v>2861</v>
      </c>
      <c r="D1301" s="130" t="s">
        <v>2804</v>
      </c>
      <c r="E1301" s="32">
        <v>150000</v>
      </c>
      <c r="F1301" s="128"/>
      <c r="G1301" s="138"/>
      <c r="H1301" s="130" t="s">
        <v>2804</v>
      </c>
      <c r="I1301" s="32">
        <v>150000</v>
      </c>
      <c r="J1301" s="139"/>
      <c r="K1301" s="139"/>
      <c r="L1301" s="140"/>
      <c r="M1301" s="140"/>
      <c r="N1301" s="139"/>
      <c r="O1301" s="138"/>
      <c r="P1301" s="138"/>
      <c r="Q1301" s="140"/>
      <c r="R1301" s="140"/>
      <c r="S1301" s="140"/>
      <c r="T1301" s="137"/>
    </row>
    <row r="1302" spans="1:20" ht="16.899999999999999" customHeight="1" x14ac:dyDescent="0.25">
      <c r="A1302" s="128">
        <v>501</v>
      </c>
      <c r="B1302" s="128" t="s">
        <v>2880</v>
      </c>
      <c r="C1302" s="129" t="s">
        <v>2862</v>
      </c>
      <c r="D1302" s="130" t="s">
        <v>2784</v>
      </c>
      <c r="E1302" s="32">
        <v>150000</v>
      </c>
      <c r="F1302" s="128"/>
      <c r="G1302" s="32">
        <v>150000</v>
      </c>
      <c r="H1302" s="138"/>
      <c r="I1302" s="145">
        <f>SUM(I1244:I1301)</f>
        <v>10320000</v>
      </c>
      <c r="J1302" s="139"/>
      <c r="K1302" s="139"/>
      <c r="L1302" s="140"/>
      <c r="M1302" s="140"/>
      <c r="N1302" s="139"/>
      <c r="O1302" s="138"/>
      <c r="P1302" s="138"/>
      <c r="Q1302" s="140"/>
      <c r="R1302" s="140"/>
      <c r="S1302" s="140"/>
      <c r="T1302" s="137"/>
    </row>
    <row r="1303" spans="1:20" ht="16.899999999999999" customHeight="1" x14ac:dyDescent="0.25">
      <c r="A1303" s="128">
        <v>502</v>
      </c>
      <c r="B1303" s="128" t="s">
        <v>2881</v>
      </c>
      <c r="C1303" s="129" t="s">
        <v>2863</v>
      </c>
      <c r="D1303" s="130" t="s">
        <v>1848</v>
      </c>
      <c r="E1303" s="32">
        <v>150000</v>
      </c>
      <c r="F1303" s="128"/>
      <c r="G1303" s="32">
        <v>150000</v>
      </c>
      <c r="H1303" s="138"/>
      <c r="I1303" s="138"/>
      <c r="J1303" s="139"/>
      <c r="K1303" s="139"/>
      <c r="L1303" s="140"/>
      <c r="M1303" s="140"/>
      <c r="N1303" s="139"/>
      <c r="O1303" s="138"/>
      <c r="P1303" s="138"/>
      <c r="Q1303" s="140"/>
      <c r="R1303" s="140"/>
      <c r="S1303" s="140"/>
      <c r="T1303" s="137"/>
    </row>
    <row r="1304" spans="1:20" ht="16.899999999999999" customHeight="1" x14ac:dyDescent="0.25">
      <c r="A1304" s="128">
        <v>503</v>
      </c>
      <c r="B1304" s="128" t="s">
        <v>2882</v>
      </c>
      <c r="C1304" s="129" t="s">
        <v>2864</v>
      </c>
      <c r="D1304" s="130" t="s">
        <v>1848</v>
      </c>
      <c r="E1304" s="32">
        <v>150000</v>
      </c>
      <c r="F1304" s="128"/>
      <c r="G1304" s="32">
        <v>150000</v>
      </c>
      <c r="H1304" s="138"/>
      <c r="I1304" s="138"/>
      <c r="J1304" s="139"/>
      <c r="K1304" s="139"/>
      <c r="L1304" s="140"/>
      <c r="M1304" s="140"/>
      <c r="N1304" s="139"/>
      <c r="O1304" s="138"/>
      <c r="P1304" s="138"/>
      <c r="Q1304" s="140"/>
      <c r="R1304" s="140"/>
      <c r="S1304" s="140"/>
      <c r="T1304" s="137"/>
    </row>
    <row r="1305" spans="1:20" ht="16.899999999999999" customHeight="1" x14ac:dyDescent="0.25">
      <c r="A1305" s="128">
        <v>504</v>
      </c>
      <c r="B1305" s="128" t="s">
        <v>2883</v>
      </c>
      <c r="C1305" s="129" t="s">
        <v>2865</v>
      </c>
      <c r="D1305" s="130" t="s">
        <v>1848</v>
      </c>
      <c r="E1305" s="32">
        <v>150000</v>
      </c>
      <c r="F1305" s="128"/>
      <c r="G1305" s="32">
        <v>150000</v>
      </c>
      <c r="H1305" s="138"/>
      <c r="I1305" s="138"/>
      <c r="J1305" s="139"/>
      <c r="K1305" s="139"/>
      <c r="L1305" s="140"/>
      <c r="M1305" s="140"/>
      <c r="N1305" s="139"/>
      <c r="O1305" s="138"/>
      <c r="P1305" s="138"/>
      <c r="Q1305" s="140"/>
      <c r="R1305" s="140"/>
      <c r="S1305" s="140"/>
      <c r="T1305" s="137"/>
    </row>
    <row r="1306" spans="1:20" ht="16.899999999999999" customHeight="1" x14ac:dyDescent="0.25">
      <c r="A1306" s="128">
        <v>505</v>
      </c>
      <c r="B1306" s="128" t="s">
        <v>2884</v>
      </c>
      <c r="C1306" s="129" t="s">
        <v>2866</v>
      </c>
      <c r="D1306" s="130" t="s">
        <v>2896</v>
      </c>
      <c r="E1306" s="32">
        <v>600000</v>
      </c>
      <c r="F1306" s="128" t="s">
        <v>2895</v>
      </c>
      <c r="G1306" s="32">
        <v>600000</v>
      </c>
      <c r="H1306" s="138"/>
      <c r="I1306" s="138"/>
      <c r="J1306" s="139"/>
      <c r="K1306" s="139"/>
      <c r="L1306" s="140"/>
      <c r="M1306" s="140"/>
      <c r="N1306" s="139"/>
      <c r="O1306" s="138"/>
      <c r="P1306" s="138"/>
      <c r="Q1306" s="140"/>
      <c r="R1306" s="140"/>
      <c r="S1306" s="140"/>
      <c r="T1306" s="137"/>
    </row>
    <row r="1307" spans="1:20" ht="16.899999999999999" customHeight="1" x14ac:dyDescent="0.25">
      <c r="A1307" s="128">
        <v>506</v>
      </c>
      <c r="B1307" s="128" t="s">
        <v>2885</v>
      </c>
      <c r="C1307" s="129" t="s">
        <v>2867</v>
      </c>
      <c r="D1307" s="130" t="s">
        <v>2896</v>
      </c>
      <c r="E1307" s="32">
        <v>600000</v>
      </c>
      <c r="F1307" s="128" t="s">
        <v>2895</v>
      </c>
      <c r="G1307" s="32">
        <v>600000</v>
      </c>
      <c r="H1307" s="138"/>
      <c r="I1307" s="138"/>
      <c r="J1307" s="139"/>
      <c r="K1307" s="139"/>
      <c r="L1307" s="140"/>
      <c r="M1307" s="140"/>
      <c r="N1307" s="139"/>
      <c r="O1307" s="138"/>
      <c r="P1307" s="138"/>
      <c r="Q1307" s="140"/>
      <c r="R1307" s="140"/>
      <c r="S1307" s="140"/>
      <c r="T1307" s="137"/>
    </row>
    <row r="1308" spans="1:20" ht="16.899999999999999" customHeight="1" x14ac:dyDescent="0.25">
      <c r="A1308" s="128">
        <v>507</v>
      </c>
      <c r="B1308" s="128" t="s">
        <v>2886</v>
      </c>
      <c r="C1308" s="129" t="s">
        <v>2868</v>
      </c>
      <c r="D1308" s="130" t="s">
        <v>1848</v>
      </c>
      <c r="E1308" s="32">
        <v>150000</v>
      </c>
      <c r="F1308" s="128"/>
      <c r="G1308" s="32">
        <v>150000</v>
      </c>
      <c r="H1308" s="138"/>
      <c r="I1308" s="138"/>
      <c r="J1308" s="139"/>
      <c r="K1308" s="139"/>
      <c r="L1308" s="140"/>
      <c r="M1308" s="140"/>
      <c r="N1308" s="139"/>
      <c r="O1308" s="138"/>
      <c r="P1308" s="138"/>
      <c r="Q1308" s="140"/>
      <c r="R1308" s="140"/>
      <c r="S1308" s="140"/>
      <c r="T1308" s="137"/>
    </row>
    <row r="1309" spans="1:20" ht="16.899999999999999" customHeight="1" x14ac:dyDescent="0.25">
      <c r="A1309" s="128">
        <v>508</v>
      </c>
      <c r="B1309" s="128" t="s">
        <v>2887</v>
      </c>
      <c r="C1309" s="129" t="s">
        <v>2869</v>
      </c>
      <c r="D1309" s="130" t="s">
        <v>1848</v>
      </c>
      <c r="E1309" s="32">
        <v>150000</v>
      </c>
      <c r="F1309" s="128"/>
      <c r="G1309" s="32">
        <v>150000</v>
      </c>
      <c r="H1309" s="138"/>
      <c r="I1309" s="138"/>
      <c r="J1309" s="139"/>
      <c r="K1309" s="139"/>
      <c r="L1309" s="140"/>
      <c r="M1309" s="140"/>
      <c r="N1309" s="139"/>
      <c r="O1309" s="138"/>
      <c r="P1309" s="138"/>
      <c r="Q1309" s="140"/>
      <c r="R1309" s="140"/>
      <c r="S1309" s="140"/>
      <c r="T1309" s="137"/>
    </row>
    <row r="1310" spans="1:20" ht="16.899999999999999" customHeight="1" x14ac:dyDescent="0.25">
      <c r="A1310" s="128">
        <v>509</v>
      </c>
      <c r="B1310" s="128" t="s">
        <v>2888</v>
      </c>
      <c r="C1310" s="129" t="s">
        <v>2870</v>
      </c>
      <c r="D1310" s="130" t="s">
        <v>1848</v>
      </c>
      <c r="E1310" s="32">
        <v>150000</v>
      </c>
      <c r="F1310" s="128"/>
      <c r="G1310" s="32">
        <v>150000</v>
      </c>
      <c r="H1310" s="138"/>
      <c r="I1310" s="138"/>
      <c r="J1310" s="139"/>
      <c r="K1310" s="139"/>
      <c r="L1310" s="140"/>
      <c r="M1310" s="140"/>
      <c r="N1310" s="139"/>
      <c r="O1310" s="138"/>
      <c r="P1310" s="138"/>
      <c r="Q1310" s="140"/>
      <c r="R1310" s="140"/>
      <c r="S1310" s="140"/>
      <c r="T1310" s="137"/>
    </row>
    <row r="1311" spans="1:20" ht="16.899999999999999" customHeight="1" x14ac:dyDescent="0.25">
      <c r="A1311" s="128">
        <v>510</v>
      </c>
      <c r="B1311" s="128" t="s">
        <v>2889</v>
      </c>
      <c r="C1311" s="129" t="s">
        <v>2871</v>
      </c>
      <c r="D1311" s="130" t="s">
        <v>1848</v>
      </c>
      <c r="E1311" s="32">
        <v>150000</v>
      </c>
      <c r="F1311" s="128"/>
      <c r="G1311" s="32">
        <v>150000</v>
      </c>
      <c r="H1311" s="138"/>
      <c r="I1311" s="138"/>
      <c r="J1311" s="139"/>
      <c r="K1311" s="139"/>
      <c r="L1311" s="140"/>
      <c r="M1311" s="140"/>
      <c r="N1311" s="139"/>
      <c r="O1311" s="138"/>
      <c r="P1311" s="138"/>
      <c r="Q1311" s="140"/>
      <c r="R1311" s="140"/>
      <c r="S1311" s="140"/>
      <c r="T1311" s="137"/>
    </row>
    <row r="1312" spans="1:20" ht="16.899999999999999" customHeight="1" x14ac:dyDescent="0.25">
      <c r="A1312" s="128">
        <v>511</v>
      </c>
      <c r="B1312" s="128" t="s">
        <v>2890</v>
      </c>
      <c r="C1312" s="129" t="s">
        <v>2872</v>
      </c>
      <c r="D1312" s="130" t="s">
        <v>1848</v>
      </c>
      <c r="E1312" s="32">
        <v>150000</v>
      </c>
      <c r="F1312" s="128"/>
      <c r="G1312" s="32">
        <v>150000</v>
      </c>
      <c r="H1312" s="138"/>
      <c r="I1312" s="138"/>
      <c r="J1312" s="139"/>
      <c r="K1312" s="139"/>
      <c r="L1312" s="140"/>
      <c r="M1312" s="140"/>
      <c r="N1312" s="139"/>
      <c r="O1312" s="138"/>
      <c r="P1312" s="138"/>
      <c r="Q1312" s="140"/>
      <c r="R1312" s="140"/>
      <c r="S1312" s="140"/>
      <c r="T1312" s="137"/>
    </row>
    <row r="1313" spans="1:20" ht="16.899999999999999" customHeight="1" x14ac:dyDescent="0.25">
      <c r="A1313" s="128">
        <v>512</v>
      </c>
      <c r="B1313" s="128" t="s">
        <v>2891</v>
      </c>
      <c r="C1313" s="129" t="s">
        <v>2873</v>
      </c>
      <c r="D1313" s="130" t="s">
        <v>1848</v>
      </c>
      <c r="E1313" s="32">
        <v>150000</v>
      </c>
      <c r="F1313" s="128"/>
      <c r="G1313" s="32">
        <v>150000</v>
      </c>
      <c r="H1313" s="138"/>
      <c r="I1313" s="138"/>
      <c r="J1313" s="139"/>
      <c r="K1313" s="139"/>
      <c r="L1313" s="140"/>
      <c r="M1313" s="140"/>
      <c r="N1313" s="139"/>
      <c r="O1313" s="138"/>
      <c r="P1313" s="138"/>
      <c r="Q1313" s="140"/>
      <c r="R1313" s="140"/>
      <c r="S1313" s="140"/>
      <c r="T1313" s="137"/>
    </row>
    <row r="1314" spans="1:20" ht="16.899999999999999" customHeight="1" x14ac:dyDescent="0.25">
      <c r="A1314" s="128">
        <v>513</v>
      </c>
      <c r="B1314" s="128" t="s">
        <v>2892</v>
      </c>
      <c r="C1314" s="129" t="s">
        <v>2874</v>
      </c>
      <c r="D1314" s="130" t="s">
        <v>2795</v>
      </c>
      <c r="E1314" s="32">
        <v>400000</v>
      </c>
      <c r="F1314" s="128"/>
      <c r="G1314" s="32">
        <v>400000</v>
      </c>
      <c r="H1314" s="138"/>
      <c r="I1314" s="138"/>
      <c r="J1314" s="139"/>
      <c r="K1314" s="139"/>
      <c r="L1314" s="140"/>
      <c r="M1314" s="140"/>
      <c r="N1314" s="139"/>
      <c r="O1314" s="138"/>
      <c r="P1314" s="138"/>
      <c r="Q1314" s="140"/>
      <c r="R1314" s="140"/>
      <c r="S1314" s="140"/>
      <c r="T1314" s="137"/>
    </row>
    <row r="1315" spans="1:20" ht="16.899999999999999" customHeight="1" x14ac:dyDescent="0.25">
      <c r="A1315" s="128">
        <v>514</v>
      </c>
      <c r="B1315" s="128" t="s">
        <v>2893</v>
      </c>
      <c r="C1315" s="129" t="s">
        <v>2875</v>
      </c>
      <c r="D1315" s="130" t="s">
        <v>2566</v>
      </c>
      <c r="E1315" s="32">
        <v>430000</v>
      </c>
      <c r="F1315" s="128"/>
      <c r="G1315" s="32">
        <v>430000</v>
      </c>
      <c r="H1315" s="138"/>
      <c r="I1315" s="138"/>
      <c r="J1315" s="139"/>
      <c r="K1315" s="139"/>
      <c r="L1315" s="140"/>
      <c r="M1315" s="140"/>
      <c r="N1315" s="139"/>
      <c r="O1315" s="138"/>
      <c r="P1315" s="138"/>
      <c r="Q1315" s="140"/>
      <c r="R1315" s="140"/>
      <c r="S1315" s="140"/>
      <c r="T1315" s="137"/>
    </row>
    <row r="1316" spans="1:20" ht="16.899999999999999" customHeight="1" x14ac:dyDescent="0.25">
      <c r="A1316" s="128">
        <v>515</v>
      </c>
      <c r="B1316" s="128" t="s">
        <v>2894</v>
      </c>
      <c r="C1316" s="129" t="s">
        <v>2876</v>
      </c>
      <c r="D1316" s="130" t="s">
        <v>2896</v>
      </c>
      <c r="E1316" s="32">
        <v>300000</v>
      </c>
      <c r="F1316" s="141" t="s">
        <v>2897</v>
      </c>
      <c r="G1316" s="32">
        <v>300000</v>
      </c>
      <c r="H1316" s="138"/>
      <c r="I1316" s="138"/>
      <c r="J1316" s="139"/>
      <c r="K1316" s="139"/>
      <c r="L1316" s="140"/>
      <c r="M1316" s="140"/>
      <c r="N1316" s="139"/>
      <c r="O1316" s="138"/>
      <c r="P1316" s="138"/>
      <c r="Q1316" s="140"/>
      <c r="R1316" s="140"/>
      <c r="S1316" s="140"/>
      <c r="T1316" s="137"/>
    </row>
    <row r="1317" spans="1:20" ht="15.75" x14ac:dyDescent="0.25">
      <c r="A1317" s="210" t="s">
        <v>330</v>
      </c>
      <c r="B1317" s="211"/>
      <c r="C1317" s="211"/>
      <c r="D1317" s="212"/>
      <c r="E1317" s="77">
        <f>SUM(E1226:E1316)</f>
        <v>19790000</v>
      </c>
      <c r="F1317" s="8"/>
      <c r="G1317" s="142">
        <f>SUM(G1226:G1316)</f>
        <v>9470000</v>
      </c>
      <c r="H1317" s="142">
        <f>SUM(E1302:E1316)</f>
        <v>3830000</v>
      </c>
      <c r="I1317" s="125"/>
      <c r="J1317" s="126"/>
      <c r="K1317" s="126"/>
      <c r="L1317" s="137"/>
      <c r="M1317" s="137"/>
      <c r="N1317" s="126"/>
      <c r="O1317" s="125"/>
      <c r="P1317" s="125"/>
      <c r="Q1317" s="137"/>
      <c r="R1317" s="137"/>
      <c r="S1317" s="137"/>
      <c r="T1317" s="137"/>
    </row>
    <row r="1318" spans="1:20" ht="15.6" customHeight="1" x14ac:dyDescent="0.25">
      <c r="A1318" s="213" t="s">
        <v>2902</v>
      </c>
      <c r="B1318" s="214"/>
      <c r="C1318" s="214"/>
      <c r="D1318" s="214"/>
      <c r="E1318" s="214"/>
      <c r="F1318" s="214"/>
      <c r="G1318" s="125"/>
      <c r="H1318" s="125"/>
      <c r="I1318" s="125"/>
      <c r="J1318" s="126"/>
      <c r="K1318" s="126"/>
      <c r="L1318" s="137"/>
      <c r="M1318" s="137"/>
      <c r="N1318" s="126"/>
      <c r="O1318" s="125"/>
      <c r="P1318" s="125"/>
      <c r="Q1318" s="137"/>
      <c r="R1318" s="137"/>
      <c r="S1318" s="137"/>
      <c r="T1318" s="137"/>
    </row>
    <row r="1319" spans="1:20" ht="15.75" x14ac:dyDescent="0.25">
      <c r="A1319" s="131"/>
      <c r="B1319" s="131"/>
      <c r="C1319" s="131"/>
      <c r="D1319" s="131"/>
      <c r="E1319" s="131"/>
      <c r="F1319" s="131"/>
      <c r="G1319" s="125"/>
      <c r="H1319" s="125"/>
      <c r="I1319" s="125"/>
      <c r="J1319" s="126"/>
      <c r="K1319" s="126"/>
      <c r="L1319" s="137"/>
      <c r="M1319" s="137"/>
      <c r="N1319" s="126"/>
      <c r="O1319" s="125"/>
      <c r="P1319" s="125"/>
      <c r="Q1319" s="137"/>
      <c r="R1319" s="137"/>
      <c r="S1319" s="137"/>
      <c r="T1319" s="137"/>
    </row>
    <row r="1320" spans="1:20" ht="15.75" x14ac:dyDescent="0.25">
      <c r="A1320" s="222" t="s">
        <v>2706</v>
      </c>
      <c r="B1320" s="222"/>
      <c r="C1320" s="222"/>
      <c r="D1320" s="222"/>
      <c r="E1320" s="222"/>
      <c r="F1320" s="222"/>
      <c r="G1320" s="125"/>
      <c r="H1320" s="125"/>
      <c r="I1320" s="125"/>
      <c r="J1320" s="126"/>
      <c r="K1320" s="126"/>
      <c r="L1320" s="137"/>
      <c r="M1320" s="137"/>
      <c r="N1320" s="126"/>
      <c r="O1320" s="125"/>
      <c r="P1320" s="125"/>
      <c r="Q1320" s="137"/>
      <c r="R1320" s="137"/>
      <c r="S1320" s="137"/>
      <c r="T1320" s="137"/>
    </row>
    <row r="1321" spans="1:20" ht="15.75" x14ac:dyDescent="0.25">
      <c r="A1321" s="223" t="s">
        <v>9</v>
      </c>
      <c r="B1321" s="223"/>
      <c r="C1321" s="223"/>
      <c r="D1321" s="223" t="s">
        <v>10</v>
      </c>
      <c r="E1321" s="223"/>
      <c r="F1321" s="223"/>
      <c r="G1321" s="125"/>
      <c r="H1321" s="125"/>
      <c r="I1321" s="125"/>
      <c r="J1321" s="126"/>
      <c r="K1321" s="126"/>
      <c r="L1321" s="137"/>
      <c r="M1321" s="137"/>
      <c r="N1321" s="126"/>
      <c r="O1321" s="125"/>
      <c r="P1321" s="125"/>
      <c r="Q1321" s="137"/>
      <c r="R1321" s="137"/>
      <c r="S1321" s="137"/>
      <c r="T1321" s="137"/>
    </row>
    <row r="1322" spans="1:20" ht="15.75" x14ac:dyDescent="0.25">
      <c r="A1322" s="132"/>
      <c r="B1322" s="132"/>
      <c r="C1322" s="132"/>
      <c r="D1322" s="132"/>
      <c r="E1322" s="133"/>
      <c r="F1322" s="133"/>
      <c r="G1322" s="125"/>
      <c r="H1322" s="125"/>
      <c r="I1322" s="125"/>
      <c r="J1322" s="126"/>
      <c r="K1322" s="126"/>
      <c r="L1322" s="137"/>
      <c r="M1322" s="137"/>
      <c r="N1322" s="126"/>
      <c r="O1322" s="125"/>
      <c r="P1322" s="125"/>
      <c r="Q1322" s="137"/>
      <c r="R1322" s="137"/>
      <c r="S1322" s="137"/>
      <c r="T1322" s="137"/>
    </row>
    <row r="1323" spans="1:20" ht="15.75" x14ac:dyDescent="0.25">
      <c r="A1323" s="132"/>
      <c r="B1323" s="132"/>
      <c r="C1323" s="132"/>
      <c r="D1323" s="132"/>
      <c r="E1323" s="133"/>
      <c r="F1323" s="133"/>
      <c r="G1323" s="125"/>
      <c r="H1323" s="125"/>
      <c r="I1323" s="125"/>
      <c r="J1323" s="126"/>
      <c r="K1323" s="126"/>
      <c r="L1323" s="137"/>
      <c r="M1323" s="137"/>
      <c r="N1323" s="126"/>
      <c r="O1323" s="125"/>
      <c r="P1323" s="125"/>
      <c r="Q1323" s="137"/>
      <c r="R1323" s="137"/>
      <c r="S1323" s="137"/>
      <c r="T1323" s="137"/>
    </row>
    <row r="1324" spans="1:20" ht="15.75" x14ac:dyDescent="0.25">
      <c r="A1324" s="132"/>
      <c r="B1324" s="132"/>
      <c r="C1324" s="132"/>
      <c r="D1324" s="132"/>
      <c r="E1324" s="133"/>
      <c r="F1324" s="133"/>
      <c r="G1324" s="125"/>
      <c r="H1324" s="125"/>
      <c r="I1324" s="125"/>
      <c r="J1324" s="126"/>
      <c r="K1324" s="126"/>
      <c r="L1324" s="137"/>
      <c r="M1324" s="137"/>
      <c r="N1324" s="126"/>
      <c r="O1324" s="125"/>
      <c r="P1324" s="125"/>
      <c r="Q1324" s="137"/>
      <c r="R1324" s="137"/>
      <c r="S1324" s="137"/>
      <c r="T1324" s="137"/>
    </row>
    <row r="1325" spans="1:20" ht="15.75" x14ac:dyDescent="0.25">
      <c r="A1325" s="132"/>
      <c r="B1325" s="132"/>
      <c r="C1325" s="132"/>
      <c r="D1325" s="132"/>
      <c r="E1325" s="133"/>
      <c r="F1325" s="133"/>
      <c r="G1325" s="125"/>
      <c r="H1325" s="125"/>
      <c r="I1325" s="125"/>
      <c r="J1325" s="126"/>
      <c r="K1325" s="126"/>
      <c r="L1325" s="137"/>
      <c r="M1325" s="137"/>
      <c r="N1325" s="126"/>
      <c r="O1325" s="125"/>
      <c r="P1325" s="125"/>
      <c r="Q1325" s="137"/>
      <c r="R1325" s="137"/>
      <c r="S1325" s="137"/>
      <c r="T1325" s="137"/>
    </row>
    <row r="1326" spans="1:20" ht="15.75" x14ac:dyDescent="0.25">
      <c r="A1326" s="223" t="s">
        <v>11</v>
      </c>
      <c r="B1326" s="223"/>
      <c r="C1326" s="223"/>
      <c r="D1326" s="223" t="s">
        <v>12</v>
      </c>
      <c r="E1326" s="223"/>
      <c r="F1326" s="223"/>
      <c r="G1326" s="125"/>
      <c r="H1326" s="125"/>
      <c r="I1326" s="125"/>
      <c r="J1326" s="126"/>
      <c r="K1326" s="126"/>
      <c r="L1326" s="137"/>
      <c r="M1326" s="137"/>
      <c r="N1326" s="126"/>
      <c r="O1326" s="125"/>
      <c r="P1326" s="125"/>
      <c r="Q1326" s="137"/>
      <c r="R1326" s="137"/>
      <c r="S1326" s="137"/>
      <c r="T1326" s="137"/>
    </row>
    <row r="1327" spans="1:20" ht="15.75" x14ac:dyDescent="0.25">
      <c r="A1327" s="134"/>
      <c r="B1327" s="134"/>
      <c r="C1327" s="134"/>
      <c r="D1327" s="134"/>
      <c r="E1327" s="134"/>
      <c r="F1327" s="134"/>
      <c r="G1327" s="125"/>
      <c r="H1327" s="125"/>
      <c r="I1327" s="125"/>
      <c r="J1327" s="126"/>
      <c r="K1327" s="126"/>
      <c r="L1327" s="137"/>
      <c r="M1327" s="137"/>
      <c r="N1327" s="126"/>
      <c r="O1327" s="125"/>
      <c r="P1327" s="125"/>
      <c r="Q1327" s="137"/>
      <c r="R1327" s="137"/>
      <c r="S1327" s="137"/>
      <c r="T1327" s="137"/>
    </row>
    <row r="1328" spans="1:20" ht="15.75" x14ac:dyDescent="0.25">
      <c r="A1328" s="134"/>
      <c r="B1328" s="134"/>
      <c r="C1328" s="134"/>
      <c r="D1328" s="134"/>
      <c r="E1328" s="134"/>
      <c r="F1328" s="134"/>
      <c r="G1328" s="125"/>
      <c r="H1328" s="125"/>
      <c r="I1328" s="125"/>
      <c r="J1328" s="126"/>
      <c r="K1328" s="126"/>
      <c r="L1328" s="137"/>
      <c r="M1328" s="137"/>
      <c r="N1328" s="126"/>
      <c r="O1328" s="125"/>
      <c r="P1328" s="125"/>
      <c r="Q1328" s="137"/>
      <c r="R1328" s="137"/>
      <c r="S1328" s="137"/>
      <c r="T1328" s="137"/>
    </row>
    <row r="1329" spans="1:20" x14ac:dyDescent="0.25">
      <c r="A1329" s="135"/>
      <c r="B1329" s="204" t="s">
        <v>183</v>
      </c>
      <c r="C1329" s="204"/>
      <c r="D1329" s="135"/>
      <c r="E1329" s="135"/>
      <c r="F1329" s="135"/>
      <c r="G1329" s="125"/>
      <c r="H1329" s="125"/>
      <c r="I1329" s="125"/>
      <c r="J1329" s="126"/>
      <c r="K1329" s="126"/>
      <c r="L1329" s="137"/>
      <c r="M1329" s="137"/>
      <c r="N1329" s="126"/>
      <c r="O1329" s="125"/>
      <c r="P1329" s="125"/>
      <c r="Q1329" s="137"/>
      <c r="R1329" s="137"/>
      <c r="S1329" s="137"/>
      <c r="T1329" s="137"/>
    </row>
    <row r="1330" spans="1:20" x14ac:dyDescent="0.25">
      <c r="A1330" s="135"/>
      <c r="B1330" s="124" t="s">
        <v>2906</v>
      </c>
      <c r="C1330" s="124"/>
      <c r="D1330" s="135"/>
      <c r="E1330" s="135"/>
      <c r="F1330" s="135"/>
      <c r="G1330" s="125"/>
      <c r="H1330" s="125"/>
      <c r="I1330" s="125"/>
      <c r="J1330" s="126"/>
      <c r="K1330" s="126"/>
      <c r="L1330" s="137"/>
      <c r="M1330" s="137"/>
      <c r="N1330" s="126"/>
      <c r="O1330" s="125"/>
      <c r="P1330" s="125"/>
      <c r="Q1330" s="137"/>
      <c r="R1330" s="137"/>
      <c r="S1330" s="137"/>
      <c r="T1330" s="137"/>
    </row>
    <row r="1331" spans="1:20" x14ac:dyDescent="0.25">
      <c r="A1331" s="135"/>
      <c r="B1331" s="124" t="s">
        <v>2899</v>
      </c>
      <c r="C1331" s="124"/>
      <c r="D1331" s="124"/>
      <c r="E1331" s="135"/>
      <c r="F1331" s="135"/>
      <c r="G1331" s="125"/>
      <c r="H1331" s="125"/>
      <c r="I1331" s="125"/>
      <c r="J1331" s="126"/>
      <c r="K1331" s="126"/>
      <c r="L1331" s="137"/>
      <c r="M1331" s="137"/>
      <c r="N1331" s="126"/>
      <c r="O1331" s="125"/>
      <c r="P1331" s="125"/>
      <c r="Q1331" s="137"/>
      <c r="R1331" s="137"/>
      <c r="S1331" s="137"/>
      <c r="T1331" s="137"/>
    </row>
    <row r="1332" spans="1:20" x14ac:dyDescent="0.25">
      <c r="A1332" s="135"/>
      <c r="B1332" s="204" t="s">
        <v>2900</v>
      </c>
      <c r="C1332" s="204"/>
      <c r="D1332" s="135"/>
      <c r="E1332" s="135"/>
      <c r="F1332" s="135"/>
      <c r="G1332" s="125"/>
      <c r="H1332" s="125"/>
      <c r="I1332" s="125"/>
      <c r="J1332" s="126"/>
      <c r="K1332" s="126"/>
      <c r="L1332" s="137"/>
      <c r="M1332" s="137"/>
      <c r="N1332" s="126"/>
      <c r="O1332" s="125"/>
      <c r="P1332" s="125"/>
      <c r="Q1332" s="137"/>
      <c r="R1332" s="137"/>
      <c r="S1332" s="137"/>
      <c r="T1332" s="137"/>
    </row>
    <row r="1333" spans="1:20" x14ac:dyDescent="0.25">
      <c r="A1333" s="135"/>
      <c r="B1333" s="124" t="s">
        <v>2901</v>
      </c>
      <c r="C1333" s="124"/>
      <c r="D1333" s="135"/>
      <c r="E1333" s="135"/>
      <c r="F1333" s="135"/>
      <c r="G1333" s="125"/>
      <c r="H1333" s="125"/>
      <c r="I1333" s="125"/>
      <c r="J1333" s="126"/>
      <c r="K1333" s="126"/>
      <c r="L1333" s="137"/>
      <c r="M1333" s="137"/>
      <c r="N1333" s="126"/>
      <c r="O1333" s="125"/>
      <c r="P1333" s="125"/>
      <c r="Q1333" s="137"/>
      <c r="R1333" s="137"/>
      <c r="S1333" s="137"/>
      <c r="T1333" s="137"/>
    </row>
    <row r="1334" spans="1:20" x14ac:dyDescent="0.25">
      <c r="A1334" s="135"/>
      <c r="B1334" s="124" t="s">
        <v>2898</v>
      </c>
      <c r="C1334" s="124"/>
      <c r="D1334" s="135"/>
      <c r="E1334" s="135"/>
      <c r="F1334" s="135"/>
      <c r="G1334" s="125"/>
      <c r="H1334" s="125"/>
      <c r="I1334" s="125"/>
      <c r="J1334" s="126"/>
      <c r="K1334" s="126"/>
      <c r="L1334" s="137"/>
      <c r="M1334" s="137"/>
      <c r="N1334" s="126"/>
      <c r="O1334" s="125"/>
      <c r="P1334" s="125"/>
      <c r="Q1334" s="137"/>
      <c r="R1334" s="137"/>
      <c r="S1334" s="137"/>
      <c r="T1334" s="137"/>
    </row>
    <row r="1335" spans="1:20" x14ac:dyDescent="0.25">
      <c r="A1335" s="135"/>
      <c r="B1335" s="124"/>
      <c r="C1335" s="124"/>
      <c r="D1335" s="135"/>
      <c r="E1335" s="135"/>
      <c r="F1335" s="135"/>
      <c r="G1335" s="125"/>
      <c r="H1335" s="125"/>
      <c r="I1335" s="125"/>
      <c r="J1335" s="126"/>
      <c r="K1335" s="126"/>
      <c r="L1335" s="137"/>
      <c r="M1335" s="137"/>
      <c r="N1335" s="126"/>
      <c r="O1335" s="125"/>
      <c r="P1335" s="125"/>
      <c r="Q1335" s="137"/>
      <c r="R1335" s="137"/>
      <c r="S1335" s="137"/>
      <c r="T1335" s="137"/>
    </row>
    <row r="1336" spans="1:20" x14ac:dyDescent="0.25">
      <c r="A1336" s="135"/>
      <c r="B1336" s="127"/>
      <c r="C1336" s="127"/>
      <c r="D1336" s="135"/>
      <c r="E1336" s="135"/>
      <c r="F1336" s="135"/>
      <c r="G1336" s="125"/>
      <c r="H1336" s="125"/>
      <c r="I1336" s="125"/>
      <c r="J1336" s="126"/>
      <c r="K1336" s="126"/>
      <c r="L1336" s="137"/>
      <c r="M1336" s="137"/>
      <c r="N1336" s="126"/>
      <c r="O1336" s="125"/>
      <c r="P1336" s="125"/>
      <c r="Q1336" s="137"/>
      <c r="R1336" s="137"/>
      <c r="S1336" s="137"/>
      <c r="T1336" s="137"/>
    </row>
    <row r="1337" spans="1:20" ht="18.75" x14ac:dyDescent="0.3">
      <c r="A1337" s="207" t="s">
        <v>166</v>
      </c>
      <c r="B1337" s="207"/>
      <c r="C1337" s="207"/>
      <c r="D1337" s="207"/>
      <c r="E1337" s="207"/>
      <c r="F1337" s="207"/>
    </row>
    <row r="1338" spans="1:20" ht="18.75" x14ac:dyDescent="0.3">
      <c r="A1338" s="208" t="s">
        <v>0</v>
      </c>
      <c r="B1338" s="208"/>
      <c r="C1338" s="208"/>
      <c r="D1338" s="208"/>
      <c r="E1338" s="208"/>
      <c r="F1338" s="208"/>
    </row>
    <row r="1339" spans="1:20" ht="18.75" x14ac:dyDescent="0.3">
      <c r="A1339" s="107"/>
      <c r="B1339" s="107"/>
      <c r="C1339" s="107"/>
      <c r="D1339" s="107"/>
      <c r="E1339" s="107"/>
      <c r="F1339" s="107"/>
    </row>
    <row r="1340" spans="1:20" ht="22.5" x14ac:dyDescent="0.3">
      <c r="A1340" s="209" t="s">
        <v>1565</v>
      </c>
      <c r="B1340" s="209"/>
      <c r="C1340" s="209"/>
      <c r="D1340" s="209"/>
      <c r="E1340" s="209"/>
      <c r="F1340" s="209"/>
    </row>
    <row r="1341" spans="1:20" ht="22.5" x14ac:dyDescent="0.3">
      <c r="A1341" s="108" t="s">
        <v>23</v>
      </c>
      <c r="B1341" s="108"/>
      <c r="C1341" s="108"/>
      <c r="D1341" s="108"/>
      <c r="E1341" s="108"/>
      <c r="F1341" s="108"/>
    </row>
    <row r="1342" spans="1:20" ht="31.5" x14ac:dyDescent="0.25">
      <c r="A1342" s="109" t="s">
        <v>1</v>
      </c>
      <c r="B1342" s="109" t="s">
        <v>2</v>
      </c>
      <c r="C1342" s="109" t="s">
        <v>3</v>
      </c>
      <c r="D1342" s="109" t="s">
        <v>5</v>
      </c>
      <c r="E1342" s="109" t="s">
        <v>6</v>
      </c>
      <c r="F1342" s="109" t="s">
        <v>1564</v>
      </c>
    </row>
    <row r="1343" spans="1:20" x14ac:dyDescent="0.25">
      <c r="A1343" s="154">
        <v>1</v>
      </c>
      <c r="B1343" s="154" t="s">
        <v>2311</v>
      </c>
      <c r="C1343" s="176" t="s">
        <v>2430</v>
      </c>
      <c r="D1343" s="116" t="s">
        <v>2566</v>
      </c>
      <c r="E1343" s="122">
        <v>430000</v>
      </c>
      <c r="F1343" s="154" t="s">
        <v>2565</v>
      </c>
      <c r="G1343" s="122">
        <v>430000</v>
      </c>
    </row>
    <row r="1344" spans="1:20" x14ac:dyDescent="0.25">
      <c r="A1344" s="154">
        <v>2</v>
      </c>
      <c r="B1344" s="154" t="s">
        <v>2312</v>
      </c>
      <c r="C1344" s="119" t="s">
        <v>2431</v>
      </c>
      <c r="D1344" s="116" t="s">
        <v>2567</v>
      </c>
      <c r="E1344" s="122">
        <v>935000</v>
      </c>
      <c r="F1344" s="154" t="s">
        <v>2565</v>
      </c>
      <c r="G1344" s="122">
        <v>935000</v>
      </c>
    </row>
    <row r="1345" spans="1:7" x14ac:dyDescent="0.25">
      <c r="A1345" s="154">
        <v>3</v>
      </c>
      <c r="B1345" s="154" t="s">
        <v>2313</v>
      </c>
      <c r="C1345" s="119" t="s">
        <v>2432</v>
      </c>
      <c r="D1345" s="116" t="s">
        <v>1848</v>
      </c>
      <c r="E1345" s="122">
        <v>150000</v>
      </c>
      <c r="F1345" s="154" t="s">
        <v>2565</v>
      </c>
      <c r="G1345" s="122">
        <v>150000</v>
      </c>
    </row>
    <row r="1346" spans="1:7" x14ac:dyDescent="0.25">
      <c r="A1346" s="154">
        <v>4</v>
      </c>
      <c r="B1346" s="154" t="s">
        <v>2314</v>
      </c>
      <c r="C1346" s="119" t="s">
        <v>2433</v>
      </c>
      <c r="D1346" s="116" t="s">
        <v>1848</v>
      </c>
      <c r="E1346" s="122">
        <v>150000</v>
      </c>
      <c r="F1346" s="154" t="s">
        <v>2565</v>
      </c>
      <c r="G1346" s="122">
        <v>150000</v>
      </c>
    </row>
    <row r="1347" spans="1:7" x14ac:dyDescent="0.25">
      <c r="A1347" s="154">
        <v>5</v>
      </c>
      <c r="B1347" s="154" t="s">
        <v>2315</v>
      </c>
      <c r="C1347" s="119" t="s">
        <v>2434</v>
      </c>
      <c r="D1347" s="116" t="s">
        <v>2566</v>
      </c>
      <c r="E1347" s="122">
        <v>430000</v>
      </c>
      <c r="F1347" s="154" t="s">
        <v>2565</v>
      </c>
      <c r="G1347" s="122">
        <v>430000</v>
      </c>
    </row>
    <row r="1348" spans="1:7" x14ac:dyDescent="0.25">
      <c r="A1348" s="154">
        <v>6</v>
      </c>
      <c r="B1348" s="154" t="s">
        <v>2316</v>
      </c>
      <c r="C1348" s="119" t="s">
        <v>2435</v>
      </c>
      <c r="D1348" s="116" t="s">
        <v>1848</v>
      </c>
      <c r="E1348" s="122">
        <v>150000</v>
      </c>
      <c r="F1348" s="154" t="s">
        <v>2565</v>
      </c>
      <c r="G1348" s="122">
        <v>150000</v>
      </c>
    </row>
    <row r="1349" spans="1:7" x14ac:dyDescent="0.25">
      <c r="A1349" s="154">
        <v>7</v>
      </c>
      <c r="B1349" s="154" t="s">
        <v>2317</v>
      </c>
      <c r="C1349" s="119" t="s">
        <v>2436</v>
      </c>
      <c r="D1349" s="116" t="s">
        <v>1848</v>
      </c>
      <c r="E1349" s="122">
        <v>150000</v>
      </c>
      <c r="F1349" s="154" t="s">
        <v>2565</v>
      </c>
      <c r="G1349" s="122">
        <v>150000</v>
      </c>
    </row>
    <row r="1350" spans="1:7" x14ac:dyDescent="0.25">
      <c r="A1350" s="154">
        <v>8</v>
      </c>
      <c r="B1350" s="154" t="s">
        <v>2318</v>
      </c>
      <c r="C1350" s="119" t="s">
        <v>2437</v>
      </c>
      <c r="D1350" s="116" t="s">
        <v>1848</v>
      </c>
      <c r="E1350" s="122">
        <v>150000</v>
      </c>
      <c r="F1350" s="154" t="s">
        <v>2565</v>
      </c>
      <c r="G1350" s="122">
        <v>150000</v>
      </c>
    </row>
    <row r="1351" spans="1:7" x14ac:dyDescent="0.25">
      <c r="A1351" s="154">
        <v>9</v>
      </c>
      <c r="B1351" s="154" t="s">
        <v>2319</v>
      </c>
      <c r="C1351" s="119" t="s">
        <v>2438</v>
      </c>
      <c r="D1351" s="116" t="s">
        <v>1848</v>
      </c>
      <c r="E1351" s="122">
        <v>150000</v>
      </c>
      <c r="F1351" s="154" t="s">
        <v>2565</v>
      </c>
      <c r="G1351" s="122">
        <v>150000</v>
      </c>
    </row>
    <row r="1352" spans="1:7" x14ac:dyDescent="0.25">
      <c r="A1352" s="154">
        <v>10</v>
      </c>
      <c r="B1352" s="154" t="s">
        <v>2320</v>
      </c>
      <c r="C1352" s="119" t="s">
        <v>2439</v>
      </c>
      <c r="D1352" s="116" t="s">
        <v>1848</v>
      </c>
      <c r="E1352" s="122">
        <v>150000</v>
      </c>
      <c r="F1352" s="154" t="s">
        <v>2565</v>
      </c>
      <c r="G1352" s="122">
        <v>150000</v>
      </c>
    </row>
    <row r="1353" spans="1:7" x14ac:dyDescent="0.25">
      <c r="A1353" s="154">
        <v>11</v>
      </c>
      <c r="B1353" s="154" t="s">
        <v>2321</v>
      </c>
      <c r="C1353" s="119" t="s">
        <v>2440</v>
      </c>
      <c r="D1353" s="116" t="s">
        <v>1848</v>
      </c>
      <c r="E1353" s="122">
        <v>150000</v>
      </c>
      <c r="F1353" s="154" t="s">
        <v>2565</v>
      </c>
      <c r="G1353" s="122">
        <v>150000</v>
      </c>
    </row>
    <row r="1354" spans="1:7" x14ac:dyDescent="0.25">
      <c r="A1354" s="154">
        <v>12</v>
      </c>
      <c r="B1354" s="154" t="s">
        <v>2322</v>
      </c>
      <c r="C1354" s="119" t="s">
        <v>2441</v>
      </c>
      <c r="D1354" s="116" t="s">
        <v>2566</v>
      </c>
      <c r="E1354" s="122">
        <v>430000</v>
      </c>
      <c r="F1354" s="154" t="s">
        <v>2565</v>
      </c>
      <c r="G1354" s="122">
        <v>430000</v>
      </c>
    </row>
    <row r="1355" spans="1:7" x14ac:dyDescent="0.25">
      <c r="A1355" s="154">
        <v>13</v>
      </c>
      <c r="B1355" s="154" t="s">
        <v>2323</v>
      </c>
      <c r="C1355" s="119" t="s">
        <v>2442</v>
      </c>
      <c r="D1355" s="116" t="s">
        <v>1848</v>
      </c>
      <c r="E1355" s="122">
        <v>150000</v>
      </c>
      <c r="F1355" s="154" t="s">
        <v>2565</v>
      </c>
      <c r="G1355" s="122">
        <v>150000</v>
      </c>
    </row>
    <row r="1356" spans="1:7" x14ac:dyDescent="0.25">
      <c r="A1356" s="154">
        <v>14</v>
      </c>
      <c r="B1356" s="154" t="s">
        <v>2324</v>
      </c>
      <c r="C1356" s="119" t="s">
        <v>2443</v>
      </c>
      <c r="D1356" s="116" t="s">
        <v>1848</v>
      </c>
      <c r="E1356" s="122">
        <v>150000</v>
      </c>
      <c r="F1356" s="154" t="s">
        <v>2565</v>
      </c>
      <c r="G1356" s="122">
        <v>150000</v>
      </c>
    </row>
    <row r="1357" spans="1:7" x14ac:dyDescent="0.25">
      <c r="A1357" s="154">
        <v>15</v>
      </c>
      <c r="B1357" s="154" t="s">
        <v>2325</v>
      </c>
      <c r="C1357" s="119" t="s">
        <v>2444</v>
      </c>
      <c r="D1357" s="116" t="s">
        <v>1848</v>
      </c>
      <c r="E1357" s="122">
        <v>150000</v>
      </c>
      <c r="F1357" s="154" t="s">
        <v>2565</v>
      </c>
      <c r="G1357" s="122">
        <v>150000</v>
      </c>
    </row>
    <row r="1358" spans="1:7" x14ac:dyDescent="0.25">
      <c r="A1358" s="154">
        <v>16</v>
      </c>
      <c r="B1358" s="154" t="s">
        <v>2326</v>
      </c>
      <c r="C1358" s="119" t="s">
        <v>2445</v>
      </c>
      <c r="D1358" s="116" t="s">
        <v>1848</v>
      </c>
      <c r="E1358" s="122">
        <v>150000</v>
      </c>
      <c r="F1358" s="154" t="s">
        <v>2565</v>
      </c>
      <c r="G1358" s="122">
        <v>150000</v>
      </c>
    </row>
    <row r="1359" spans="1:7" x14ac:dyDescent="0.25">
      <c r="A1359" s="154">
        <v>17</v>
      </c>
      <c r="B1359" s="154" t="s">
        <v>2327</v>
      </c>
      <c r="C1359" s="119" t="s">
        <v>2446</v>
      </c>
      <c r="D1359" s="116" t="s">
        <v>1848</v>
      </c>
      <c r="E1359" s="122">
        <v>150000</v>
      </c>
      <c r="F1359" s="154" t="s">
        <v>2565</v>
      </c>
      <c r="G1359" s="122">
        <v>150000</v>
      </c>
    </row>
    <row r="1360" spans="1:7" x14ac:dyDescent="0.25">
      <c r="A1360" s="154">
        <v>18</v>
      </c>
      <c r="B1360" s="154" t="s">
        <v>2328</v>
      </c>
      <c r="C1360" s="119" t="s">
        <v>2446</v>
      </c>
      <c r="D1360" s="116" t="s">
        <v>2566</v>
      </c>
      <c r="E1360" s="122">
        <v>430000</v>
      </c>
      <c r="F1360" s="154" t="s">
        <v>2565</v>
      </c>
      <c r="G1360" s="122">
        <v>430000</v>
      </c>
    </row>
    <row r="1361" spans="1:8" x14ac:dyDescent="0.25">
      <c r="A1361" s="154">
        <v>19</v>
      </c>
      <c r="B1361" s="154" t="s">
        <v>2329</v>
      </c>
      <c r="C1361" s="119" t="s">
        <v>2447</v>
      </c>
      <c r="D1361" s="116" t="s">
        <v>1848</v>
      </c>
      <c r="E1361" s="122">
        <v>150000</v>
      </c>
      <c r="F1361" s="154" t="s">
        <v>2565</v>
      </c>
      <c r="G1361" s="122">
        <v>150000</v>
      </c>
    </row>
    <row r="1362" spans="1:8" x14ac:dyDescent="0.25">
      <c r="A1362" s="154">
        <v>20</v>
      </c>
      <c r="B1362" s="154" t="s">
        <v>2330</v>
      </c>
      <c r="C1362" s="119" t="s">
        <v>2448</v>
      </c>
      <c r="D1362" s="116" t="s">
        <v>1848</v>
      </c>
      <c r="E1362" s="122">
        <v>150000</v>
      </c>
      <c r="F1362" s="154" t="s">
        <v>2565</v>
      </c>
      <c r="G1362" s="122">
        <v>150000</v>
      </c>
    </row>
    <row r="1363" spans="1:8" x14ac:dyDescent="0.25">
      <c r="A1363" s="154">
        <v>21</v>
      </c>
      <c r="B1363" s="154" t="s">
        <v>2331</v>
      </c>
      <c r="C1363" s="119" t="s">
        <v>2449</v>
      </c>
      <c r="D1363" s="116" t="s">
        <v>2686</v>
      </c>
      <c r="E1363" s="122">
        <v>430000</v>
      </c>
      <c r="F1363" s="154" t="s">
        <v>2565</v>
      </c>
      <c r="G1363" s="122">
        <v>430000</v>
      </c>
    </row>
    <row r="1364" spans="1:8" x14ac:dyDescent="0.25">
      <c r="A1364" s="154">
        <v>22</v>
      </c>
      <c r="B1364" s="154" t="s">
        <v>2332</v>
      </c>
      <c r="C1364" s="119" t="s">
        <v>2700</v>
      </c>
      <c r="D1364" s="116" t="s">
        <v>1848</v>
      </c>
      <c r="E1364" s="122">
        <v>150000</v>
      </c>
      <c r="F1364" s="154" t="s">
        <v>2565</v>
      </c>
      <c r="G1364" s="122">
        <v>150000</v>
      </c>
    </row>
    <row r="1365" spans="1:8" x14ac:dyDescent="0.25">
      <c r="A1365" s="154">
        <v>23</v>
      </c>
      <c r="B1365" s="154" t="s">
        <v>2333</v>
      </c>
      <c r="C1365" s="119" t="s">
        <v>2451</v>
      </c>
      <c r="D1365" s="116" t="s">
        <v>1848</v>
      </c>
      <c r="E1365" s="122">
        <v>150000</v>
      </c>
      <c r="F1365" s="154" t="s">
        <v>2565</v>
      </c>
      <c r="G1365" s="122">
        <v>150000</v>
      </c>
    </row>
    <row r="1366" spans="1:8" x14ac:dyDescent="0.25">
      <c r="A1366" s="154">
        <v>24</v>
      </c>
      <c r="B1366" s="154" t="s">
        <v>2334</v>
      </c>
      <c r="C1366" s="119" t="s">
        <v>2452</v>
      </c>
      <c r="D1366" s="116" t="s">
        <v>1848</v>
      </c>
      <c r="E1366" s="122">
        <v>150000</v>
      </c>
      <c r="F1366" s="154" t="s">
        <v>2565</v>
      </c>
      <c r="G1366" s="122">
        <v>150000</v>
      </c>
    </row>
    <row r="1367" spans="1:8" x14ac:dyDescent="0.25">
      <c r="A1367" s="154">
        <v>25</v>
      </c>
      <c r="B1367" s="154" t="s">
        <v>2335</v>
      </c>
      <c r="C1367" s="119" t="s">
        <v>2453</v>
      </c>
      <c r="D1367" s="116" t="s">
        <v>2568</v>
      </c>
      <c r="E1367" s="122">
        <v>845000</v>
      </c>
      <c r="F1367" s="154" t="s">
        <v>2565</v>
      </c>
      <c r="G1367" s="122">
        <v>845000</v>
      </c>
    </row>
    <row r="1368" spans="1:8" x14ac:dyDescent="0.25">
      <c r="A1368" s="154">
        <v>26</v>
      </c>
      <c r="B1368" s="154" t="s">
        <v>2336</v>
      </c>
      <c r="C1368" s="119" t="s">
        <v>2454</v>
      </c>
      <c r="D1368" s="116" t="s">
        <v>2569</v>
      </c>
      <c r="E1368" s="122">
        <v>935000</v>
      </c>
      <c r="F1368" s="154" t="s">
        <v>2565</v>
      </c>
      <c r="G1368" s="122">
        <v>935000</v>
      </c>
    </row>
    <row r="1369" spans="1:8" x14ac:dyDescent="0.25">
      <c r="A1369" s="154">
        <v>27</v>
      </c>
      <c r="B1369" s="154" t="s">
        <v>2337</v>
      </c>
      <c r="C1369" s="119" t="s">
        <v>2455</v>
      </c>
      <c r="D1369" s="116" t="s">
        <v>1848</v>
      </c>
      <c r="E1369" s="122">
        <v>150000</v>
      </c>
      <c r="F1369" s="154" t="s">
        <v>2565</v>
      </c>
      <c r="G1369" s="122">
        <v>150000</v>
      </c>
    </row>
    <row r="1370" spans="1:8" x14ac:dyDescent="0.25">
      <c r="A1370" s="154">
        <v>28</v>
      </c>
      <c r="B1370" s="154" t="s">
        <v>2338</v>
      </c>
      <c r="C1370" s="119" t="s">
        <v>2456</v>
      </c>
      <c r="D1370" s="116" t="s">
        <v>1848</v>
      </c>
      <c r="E1370" s="122">
        <v>150000</v>
      </c>
      <c r="F1370" s="154" t="s">
        <v>2565</v>
      </c>
      <c r="G1370" s="122">
        <v>150000</v>
      </c>
    </row>
    <row r="1371" spans="1:8" x14ac:dyDescent="0.25">
      <c r="A1371" s="154">
        <v>29</v>
      </c>
      <c r="B1371" s="154" t="s">
        <v>2339</v>
      </c>
      <c r="C1371" s="119" t="s">
        <v>2457</v>
      </c>
      <c r="D1371" s="116" t="s">
        <v>2566</v>
      </c>
      <c r="E1371" s="122">
        <v>430000</v>
      </c>
      <c r="F1371" s="154" t="s">
        <v>2565</v>
      </c>
      <c r="G1371" s="122">
        <v>430000</v>
      </c>
    </row>
    <row r="1372" spans="1:8" x14ac:dyDescent="0.25">
      <c r="A1372" s="154">
        <v>30</v>
      </c>
      <c r="B1372" s="154" t="s">
        <v>2340</v>
      </c>
      <c r="C1372" s="119" t="s">
        <v>2458</v>
      </c>
      <c r="D1372" s="116" t="s">
        <v>2570</v>
      </c>
      <c r="E1372" s="122">
        <v>640000</v>
      </c>
      <c r="F1372" s="154" t="s">
        <v>2565</v>
      </c>
      <c r="G1372" s="122">
        <v>640000</v>
      </c>
    </row>
    <row r="1373" spans="1:8" x14ac:dyDescent="0.25">
      <c r="A1373" s="154">
        <v>31</v>
      </c>
      <c r="B1373" s="154" t="s">
        <v>2341</v>
      </c>
      <c r="C1373" s="119" t="s">
        <v>2459</v>
      </c>
      <c r="D1373" s="116" t="s">
        <v>1848</v>
      </c>
      <c r="E1373" s="122">
        <v>150000</v>
      </c>
      <c r="F1373" s="154" t="s">
        <v>2565</v>
      </c>
      <c r="G1373" s="122">
        <v>150000</v>
      </c>
    </row>
    <row r="1374" spans="1:8" x14ac:dyDescent="0.25">
      <c r="A1374" s="154">
        <v>32</v>
      </c>
      <c r="B1374" s="154" t="s">
        <v>2342</v>
      </c>
      <c r="C1374" s="119" t="s">
        <v>2460</v>
      </c>
      <c r="D1374" s="116" t="s">
        <v>1848</v>
      </c>
      <c r="E1374" s="122">
        <v>150000</v>
      </c>
      <c r="F1374" s="177"/>
      <c r="G1374" s="122">
        <v>150000</v>
      </c>
    </row>
    <row r="1375" spans="1:8" ht="15.75" x14ac:dyDescent="0.25">
      <c r="A1375" s="154">
        <v>33</v>
      </c>
      <c r="B1375" s="154" t="s">
        <v>2367</v>
      </c>
      <c r="C1375" s="119" t="s">
        <v>2461</v>
      </c>
      <c r="D1375" s="116" t="s">
        <v>1848</v>
      </c>
      <c r="E1375" s="122">
        <v>150000</v>
      </c>
      <c r="F1375" s="154" t="s">
        <v>2565</v>
      </c>
      <c r="G1375" s="178"/>
      <c r="H1375" s="7">
        <v>150000</v>
      </c>
    </row>
    <row r="1376" spans="1:8" ht="15.75" x14ac:dyDescent="0.25">
      <c r="A1376" s="154">
        <v>34</v>
      </c>
      <c r="B1376" s="154" t="s">
        <v>2368</v>
      </c>
      <c r="C1376" s="119" t="s">
        <v>2462</v>
      </c>
      <c r="D1376" s="116" t="s">
        <v>1848</v>
      </c>
      <c r="E1376" s="122">
        <v>150000</v>
      </c>
      <c r="F1376" s="154" t="s">
        <v>2565</v>
      </c>
      <c r="G1376" s="178"/>
      <c r="H1376" s="7">
        <v>150000</v>
      </c>
    </row>
    <row r="1377" spans="1:8" ht="15.75" x14ac:dyDescent="0.25">
      <c r="A1377" s="154">
        <v>35</v>
      </c>
      <c r="B1377" s="154" t="s">
        <v>2369</v>
      </c>
      <c r="C1377" s="119" t="s">
        <v>2463</v>
      </c>
      <c r="D1377" s="116" t="s">
        <v>1848</v>
      </c>
      <c r="E1377" s="122">
        <v>150000</v>
      </c>
      <c r="F1377" s="154" t="s">
        <v>2565</v>
      </c>
      <c r="G1377" s="178"/>
      <c r="H1377" s="7">
        <v>150000</v>
      </c>
    </row>
    <row r="1378" spans="1:8" ht="15.75" x14ac:dyDescent="0.25">
      <c r="A1378" s="154">
        <v>36</v>
      </c>
      <c r="B1378" s="154" t="s">
        <v>2370</v>
      </c>
      <c r="C1378" s="119" t="s">
        <v>2464</v>
      </c>
      <c r="D1378" s="116" t="s">
        <v>1848</v>
      </c>
      <c r="E1378" s="122">
        <v>150000</v>
      </c>
      <c r="F1378" s="154" t="s">
        <v>2565</v>
      </c>
      <c r="G1378" s="178"/>
      <c r="H1378" s="7">
        <v>150000</v>
      </c>
    </row>
    <row r="1379" spans="1:8" ht="15.75" x14ac:dyDescent="0.25">
      <c r="A1379" s="154">
        <v>37</v>
      </c>
      <c r="B1379" s="154" t="s">
        <v>2371</v>
      </c>
      <c r="C1379" s="119" t="s">
        <v>2465</v>
      </c>
      <c r="D1379" s="116" t="s">
        <v>1848</v>
      </c>
      <c r="E1379" s="122">
        <v>150000</v>
      </c>
      <c r="F1379" s="154" t="s">
        <v>2565</v>
      </c>
      <c r="G1379" s="178"/>
      <c r="H1379" s="7">
        <v>150000</v>
      </c>
    </row>
    <row r="1380" spans="1:8" ht="15.75" x14ac:dyDescent="0.25">
      <c r="A1380" s="154">
        <v>38</v>
      </c>
      <c r="B1380" s="154" t="s">
        <v>2372</v>
      </c>
      <c r="C1380" s="119" t="s">
        <v>2466</v>
      </c>
      <c r="D1380" s="116" t="s">
        <v>1848</v>
      </c>
      <c r="E1380" s="122">
        <v>150000</v>
      </c>
      <c r="F1380" s="154" t="s">
        <v>2565</v>
      </c>
      <c r="G1380" s="178"/>
      <c r="H1380" s="7">
        <v>150000</v>
      </c>
    </row>
    <row r="1381" spans="1:8" ht="15.75" x14ac:dyDescent="0.25">
      <c r="A1381" s="154">
        <v>39</v>
      </c>
      <c r="B1381" s="154" t="s">
        <v>2373</v>
      </c>
      <c r="C1381" s="119" t="s">
        <v>2467</v>
      </c>
      <c r="D1381" s="116" t="s">
        <v>1848</v>
      </c>
      <c r="E1381" s="122">
        <v>150000</v>
      </c>
      <c r="F1381" s="154" t="s">
        <v>2565</v>
      </c>
      <c r="G1381" s="178"/>
      <c r="H1381" s="7">
        <v>150000</v>
      </c>
    </row>
    <row r="1382" spans="1:8" ht="15.75" x14ac:dyDescent="0.25">
      <c r="A1382" s="154">
        <v>40</v>
      </c>
      <c r="B1382" s="154" t="s">
        <v>2374</v>
      </c>
      <c r="C1382" s="119" t="s">
        <v>2468</v>
      </c>
      <c r="D1382" s="116" t="s">
        <v>1848</v>
      </c>
      <c r="E1382" s="122">
        <v>150000</v>
      </c>
      <c r="F1382" s="154" t="s">
        <v>2565</v>
      </c>
      <c r="G1382" s="178"/>
      <c r="H1382" s="7">
        <v>150000</v>
      </c>
    </row>
    <row r="1383" spans="1:8" ht="15.75" x14ac:dyDescent="0.25">
      <c r="A1383" s="154">
        <v>41</v>
      </c>
      <c r="B1383" s="154" t="s">
        <v>2375</v>
      </c>
      <c r="C1383" s="119" t="s">
        <v>2469</v>
      </c>
      <c r="D1383" s="116" t="s">
        <v>2570</v>
      </c>
      <c r="E1383" s="122">
        <v>640000</v>
      </c>
      <c r="F1383" s="154" t="s">
        <v>2565</v>
      </c>
      <c r="G1383" s="178"/>
      <c r="H1383" s="7">
        <v>640000</v>
      </c>
    </row>
    <row r="1384" spans="1:8" x14ac:dyDescent="0.25">
      <c r="A1384" s="154">
        <v>42</v>
      </c>
      <c r="B1384" s="154" t="s">
        <v>2376</v>
      </c>
      <c r="C1384" s="119" t="s">
        <v>2470</v>
      </c>
      <c r="D1384" s="116" t="s">
        <v>2571</v>
      </c>
      <c r="E1384" s="122">
        <v>7200000</v>
      </c>
      <c r="F1384" s="154" t="s">
        <v>2653</v>
      </c>
      <c r="G1384" s="178"/>
      <c r="H1384" s="121">
        <v>7200000</v>
      </c>
    </row>
    <row r="1385" spans="1:8" x14ac:dyDescent="0.25">
      <c r="A1385" s="154">
        <v>43</v>
      </c>
      <c r="B1385" s="154" t="s">
        <v>2377</v>
      </c>
      <c r="C1385" s="119" t="s">
        <v>2471</v>
      </c>
      <c r="D1385" s="116" t="s">
        <v>1848</v>
      </c>
      <c r="E1385" s="122">
        <v>150000</v>
      </c>
      <c r="F1385" s="154" t="s">
        <v>2565</v>
      </c>
      <c r="G1385" s="122">
        <v>150000</v>
      </c>
    </row>
    <row r="1386" spans="1:8" x14ac:dyDescent="0.25">
      <c r="A1386" s="154">
        <v>44</v>
      </c>
      <c r="B1386" s="154" t="s">
        <v>2378</v>
      </c>
      <c r="C1386" s="119" t="s">
        <v>2472</v>
      </c>
      <c r="D1386" s="116" t="s">
        <v>1848</v>
      </c>
      <c r="E1386" s="122">
        <v>150000</v>
      </c>
      <c r="F1386" s="154" t="s">
        <v>2565</v>
      </c>
      <c r="G1386" s="122">
        <v>150000</v>
      </c>
    </row>
    <row r="1387" spans="1:8" x14ac:dyDescent="0.25">
      <c r="A1387" s="154">
        <v>45</v>
      </c>
      <c r="B1387" s="154" t="s">
        <v>2379</v>
      </c>
      <c r="C1387" s="119" t="s">
        <v>2473</v>
      </c>
      <c r="D1387" s="116" t="s">
        <v>1848</v>
      </c>
      <c r="E1387" s="122">
        <v>150000</v>
      </c>
      <c r="F1387" s="154" t="s">
        <v>2565</v>
      </c>
      <c r="G1387" s="122">
        <v>150000</v>
      </c>
    </row>
    <row r="1388" spans="1:8" x14ac:dyDescent="0.25">
      <c r="A1388" s="154">
        <v>46</v>
      </c>
      <c r="B1388" s="154" t="s">
        <v>2380</v>
      </c>
      <c r="C1388" s="119" t="s">
        <v>2474</v>
      </c>
      <c r="D1388" s="116" t="s">
        <v>1848</v>
      </c>
      <c r="E1388" s="122">
        <v>150000</v>
      </c>
      <c r="F1388" s="154" t="s">
        <v>2565</v>
      </c>
      <c r="G1388" s="122">
        <v>150000</v>
      </c>
    </row>
    <row r="1389" spans="1:8" x14ac:dyDescent="0.25">
      <c r="A1389" s="154">
        <v>47</v>
      </c>
      <c r="B1389" s="154" t="s">
        <v>2381</v>
      </c>
      <c r="C1389" s="119" t="s">
        <v>2475</v>
      </c>
      <c r="D1389" s="116" t="s">
        <v>1848</v>
      </c>
      <c r="E1389" s="122">
        <v>150000</v>
      </c>
      <c r="F1389" s="154" t="s">
        <v>2565</v>
      </c>
      <c r="G1389" s="122">
        <v>150000</v>
      </c>
    </row>
    <row r="1390" spans="1:8" x14ac:dyDescent="0.25">
      <c r="A1390" s="154">
        <v>48</v>
      </c>
      <c r="B1390" s="154" t="s">
        <v>2382</v>
      </c>
      <c r="C1390" s="119" t="s">
        <v>2476</v>
      </c>
      <c r="D1390" s="116" t="s">
        <v>2572</v>
      </c>
      <c r="E1390" s="122">
        <v>500000</v>
      </c>
      <c r="F1390" s="154" t="s">
        <v>2565</v>
      </c>
      <c r="G1390" s="122">
        <v>500000</v>
      </c>
    </row>
    <row r="1391" spans="1:8" x14ac:dyDescent="0.25">
      <c r="A1391" s="154">
        <v>49</v>
      </c>
      <c r="B1391" s="154" t="s">
        <v>2383</v>
      </c>
      <c r="C1391" s="119" t="s">
        <v>2701</v>
      </c>
      <c r="D1391" s="116" t="s">
        <v>2573</v>
      </c>
      <c r="E1391" s="122">
        <v>150000</v>
      </c>
      <c r="F1391" s="154" t="s">
        <v>2565</v>
      </c>
      <c r="G1391" s="122">
        <v>150000</v>
      </c>
    </row>
    <row r="1392" spans="1:8" x14ac:dyDescent="0.25">
      <c r="A1392" s="154">
        <v>50</v>
      </c>
      <c r="B1392" s="154" t="s">
        <v>2384</v>
      </c>
      <c r="C1392" s="119" t="s">
        <v>2478</v>
      </c>
      <c r="D1392" s="116" t="s">
        <v>1848</v>
      </c>
      <c r="E1392" s="122">
        <v>150000</v>
      </c>
      <c r="F1392" s="154" t="s">
        <v>2565</v>
      </c>
      <c r="G1392" s="122">
        <v>150000</v>
      </c>
    </row>
    <row r="1393" spans="1:7" x14ac:dyDescent="0.25">
      <c r="A1393" s="154">
        <v>51</v>
      </c>
      <c r="B1393" s="154" t="s">
        <v>2385</v>
      </c>
      <c r="C1393" s="119" t="s">
        <v>2479</v>
      </c>
      <c r="D1393" s="116" t="s">
        <v>1848</v>
      </c>
      <c r="E1393" s="122">
        <v>150000</v>
      </c>
      <c r="F1393" s="154" t="s">
        <v>2565</v>
      </c>
      <c r="G1393" s="122">
        <v>150000</v>
      </c>
    </row>
    <row r="1394" spans="1:7" ht="25.5" x14ac:dyDescent="0.25">
      <c r="A1394" s="154">
        <v>52</v>
      </c>
      <c r="B1394" s="154" t="s">
        <v>2386</v>
      </c>
      <c r="C1394" s="119" t="s">
        <v>2694</v>
      </c>
      <c r="D1394" s="116" t="s">
        <v>1848</v>
      </c>
      <c r="E1394" s="122">
        <v>1650000</v>
      </c>
      <c r="F1394" s="154" t="s">
        <v>2698</v>
      </c>
      <c r="G1394" s="122">
        <v>1650000</v>
      </c>
    </row>
    <row r="1395" spans="1:7" x14ac:dyDescent="0.25">
      <c r="A1395" s="154">
        <v>53</v>
      </c>
      <c r="B1395" s="154" t="s">
        <v>2387</v>
      </c>
      <c r="C1395" s="119" t="s">
        <v>2481</v>
      </c>
      <c r="D1395" s="116" t="s">
        <v>1848</v>
      </c>
      <c r="E1395" s="122">
        <v>150000</v>
      </c>
      <c r="F1395" s="154" t="s">
        <v>2565</v>
      </c>
      <c r="G1395" s="122">
        <v>150000</v>
      </c>
    </row>
    <row r="1396" spans="1:7" x14ac:dyDescent="0.25">
      <c r="A1396" s="154">
        <v>54</v>
      </c>
      <c r="B1396" s="154" t="s">
        <v>2388</v>
      </c>
      <c r="C1396" s="119" t="s">
        <v>2482</v>
      </c>
      <c r="D1396" s="116" t="s">
        <v>1848</v>
      </c>
      <c r="E1396" s="122">
        <v>150000</v>
      </c>
      <c r="F1396" s="154" t="s">
        <v>2565</v>
      </c>
      <c r="G1396" s="122">
        <v>150000</v>
      </c>
    </row>
    <row r="1397" spans="1:7" x14ac:dyDescent="0.25">
      <c r="A1397" s="154">
        <v>55</v>
      </c>
      <c r="B1397" s="154" t="s">
        <v>2389</v>
      </c>
      <c r="C1397" s="119" t="s">
        <v>2695</v>
      </c>
      <c r="D1397" s="116" t="s">
        <v>1848</v>
      </c>
      <c r="E1397" s="122">
        <v>150000</v>
      </c>
      <c r="F1397" s="154" t="s">
        <v>2565</v>
      </c>
      <c r="G1397" s="122">
        <v>150000</v>
      </c>
    </row>
    <row r="1398" spans="1:7" x14ac:dyDescent="0.25">
      <c r="A1398" s="154">
        <v>56</v>
      </c>
      <c r="B1398" s="154" t="s">
        <v>2390</v>
      </c>
      <c r="C1398" s="119" t="s">
        <v>2702</v>
      </c>
      <c r="D1398" s="116" t="s">
        <v>1848</v>
      </c>
      <c r="E1398" s="122">
        <v>150000</v>
      </c>
      <c r="F1398" s="154" t="s">
        <v>2565</v>
      </c>
      <c r="G1398" s="122">
        <v>150000</v>
      </c>
    </row>
    <row r="1399" spans="1:7" x14ac:dyDescent="0.25">
      <c r="A1399" s="154">
        <v>57</v>
      </c>
      <c r="B1399" s="154" t="s">
        <v>2391</v>
      </c>
      <c r="C1399" s="119" t="s">
        <v>2485</v>
      </c>
      <c r="D1399" s="116" t="s">
        <v>1848</v>
      </c>
      <c r="E1399" s="122">
        <v>150000</v>
      </c>
      <c r="F1399" s="154" t="s">
        <v>2565</v>
      </c>
      <c r="G1399" s="122">
        <v>150000</v>
      </c>
    </row>
    <row r="1400" spans="1:7" x14ac:dyDescent="0.25">
      <c r="A1400" s="154">
        <v>58</v>
      </c>
      <c r="B1400" s="154" t="s">
        <v>2392</v>
      </c>
      <c r="C1400" s="119" t="s">
        <v>2486</v>
      </c>
      <c r="D1400" s="116" t="s">
        <v>1848</v>
      </c>
      <c r="E1400" s="122">
        <v>150000</v>
      </c>
      <c r="F1400" s="154" t="s">
        <v>2565</v>
      </c>
      <c r="G1400" s="122">
        <v>150000</v>
      </c>
    </row>
    <row r="1401" spans="1:7" ht="25.5" x14ac:dyDescent="0.25">
      <c r="A1401" s="154">
        <v>59</v>
      </c>
      <c r="B1401" s="154" t="s">
        <v>2393</v>
      </c>
      <c r="C1401" s="119" t="s">
        <v>2487</v>
      </c>
      <c r="D1401" s="116" t="s">
        <v>1848</v>
      </c>
      <c r="E1401" s="122">
        <v>450000</v>
      </c>
      <c r="F1401" s="154" t="s">
        <v>2699</v>
      </c>
      <c r="G1401" s="122">
        <v>450000</v>
      </c>
    </row>
    <row r="1402" spans="1:7" x14ac:dyDescent="0.25">
      <c r="A1402" s="154">
        <v>60</v>
      </c>
      <c r="B1402" s="154" t="s">
        <v>2394</v>
      </c>
      <c r="C1402" s="119" t="s">
        <v>2488</v>
      </c>
      <c r="D1402" s="116" t="s">
        <v>2566</v>
      </c>
      <c r="E1402" s="122">
        <v>430000</v>
      </c>
      <c r="F1402" s="154" t="s">
        <v>2565</v>
      </c>
      <c r="G1402" s="122">
        <v>430000</v>
      </c>
    </row>
    <row r="1403" spans="1:7" x14ac:dyDescent="0.25">
      <c r="A1403" s="154">
        <v>61</v>
      </c>
      <c r="B1403" s="154" t="s">
        <v>2395</v>
      </c>
      <c r="C1403" s="119" t="s">
        <v>2489</v>
      </c>
      <c r="D1403" s="116" t="s">
        <v>2570</v>
      </c>
      <c r="E1403" s="122">
        <v>640000</v>
      </c>
      <c r="F1403" s="154" t="s">
        <v>2565</v>
      </c>
      <c r="G1403" s="122">
        <v>640000</v>
      </c>
    </row>
    <row r="1404" spans="1:7" x14ac:dyDescent="0.25">
      <c r="A1404" s="154">
        <v>62</v>
      </c>
      <c r="B1404" s="154" t="s">
        <v>2396</v>
      </c>
      <c r="C1404" s="119" t="s">
        <v>2490</v>
      </c>
      <c r="D1404" s="116" t="s">
        <v>2570</v>
      </c>
      <c r="E1404" s="122">
        <v>640000</v>
      </c>
      <c r="F1404" s="154" t="s">
        <v>2565</v>
      </c>
      <c r="G1404" s="122">
        <v>640000</v>
      </c>
    </row>
    <row r="1405" spans="1:7" x14ac:dyDescent="0.25">
      <c r="A1405" s="154">
        <v>63</v>
      </c>
      <c r="B1405" s="154" t="s">
        <v>2410</v>
      </c>
      <c r="C1405" s="119" t="s">
        <v>2491</v>
      </c>
      <c r="D1405" s="116" t="s">
        <v>1848</v>
      </c>
      <c r="E1405" s="122">
        <v>150000</v>
      </c>
      <c r="F1405" s="154" t="s">
        <v>2565</v>
      </c>
      <c r="G1405" s="122">
        <v>150000</v>
      </c>
    </row>
    <row r="1406" spans="1:7" x14ac:dyDescent="0.25">
      <c r="A1406" s="154">
        <v>64</v>
      </c>
      <c r="B1406" s="154" t="s">
        <v>2411</v>
      </c>
      <c r="C1406" s="119" t="s">
        <v>2492</v>
      </c>
      <c r="D1406" s="116" t="s">
        <v>2566</v>
      </c>
      <c r="E1406" s="122">
        <v>430000</v>
      </c>
      <c r="F1406" s="154" t="s">
        <v>2565</v>
      </c>
      <c r="G1406" s="122">
        <v>430000</v>
      </c>
    </row>
    <row r="1407" spans="1:7" x14ac:dyDescent="0.25">
      <c r="A1407" s="154">
        <v>65</v>
      </c>
      <c r="B1407" s="154" t="s">
        <v>2412</v>
      </c>
      <c r="C1407" s="119" t="s">
        <v>2493</v>
      </c>
      <c r="D1407" s="116" t="s">
        <v>1848</v>
      </c>
      <c r="E1407" s="122">
        <v>150000</v>
      </c>
      <c r="F1407" s="154" t="s">
        <v>2565</v>
      </c>
      <c r="G1407" s="122">
        <v>150000</v>
      </c>
    </row>
    <row r="1408" spans="1:7" x14ac:dyDescent="0.25">
      <c r="A1408" s="154">
        <v>66</v>
      </c>
      <c r="B1408" s="154" t="s">
        <v>2413</v>
      </c>
      <c r="C1408" s="119" t="s">
        <v>2494</v>
      </c>
      <c r="D1408" s="116" t="s">
        <v>2566</v>
      </c>
      <c r="E1408" s="122">
        <v>430000</v>
      </c>
      <c r="F1408" s="154" t="s">
        <v>2565</v>
      </c>
      <c r="G1408" s="122">
        <v>430000</v>
      </c>
    </row>
    <row r="1409" spans="1:8" x14ac:dyDescent="0.25">
      <c r="A1409" s="154">
        <v>67</v>
      </c>
      <c r="B1409" s="154" t="s">
        <v>2414</v>
      </c>
      <c r="C1409" s="119" t="s">
        <v>2495</v>
      </c>
      <c r="D1409" s="116" t="s">
        <v>1848</v>
      </c>
      <c r="E1409" s="122">
        <v>150000</v>
      </c>
      <c r="F1409" s="154" t="s">
        <v>2565</v>
      </c>
      <c r="G1409" s="122">
        <v>150000</v>
      </c>
    </row>
    <row r="1410" spans="1:8" x14ac:dyDescent="0.25">
      <c r="A1410" s="154">
        <v>68</v>
      </c>
      <c r="B1410" s="154" t="s">
        <v>2415</v>
      </c>
      <c r="C1410" s="119" t="s">
        <v>2496</v>
      </c>
      <c r="D1410" s="116" t="s">
        <v>1848</v>
      </c>
      <c r="E1410" s="122">
        <v>150000</v>
      </c>
      <c r="F1410" s="154" t="s">
        <v>2565</v>
      </c>
      <c r="G1410" s="122">
        <v>150000</v>
      </c>
    </row>
    <row r="1411" spans="1:8" x14ac:dyDescent="0.25">
      <c r="A1411" s="154">
        <v>69</v>
      </c>
      <c r="B1411" s="154" t="s">
        <v>2422</v>
      </c>
      <c r="C1411" s="119" t="s">
        <v>2497</v>
      </c>
      <c r="D1411" s="116" t="s">
        <v>2566</v>
      </c>
      <c r="E1411" s="122">
        <v>430000</v>
      </c>
      <c r="F1411" s="154" t="s">
        <v>2565</v>
      </c>
      <c r="G1411" s="122">
        <v>430000</v>
      </c>
    </row>
    <row r="1412" spans="1:8" x14ac:dyDescent="0.25">
      <c r="A1412" s="154">
        <v>70</v>
      </c>
      <c r="B1412" s="154" t="s">
        <v>2423</v>
      </c>
      <c r="C1412" s="119" t="s">
        <v>2498</v>
      </c>
      <c r="D1412" s="116" t="s">
        <v>1848</v>
      </c>
      <c r="E1412" s="122">
        <v>150000</v>
      </c>
      <c r="F1412" s="177"/>
      <c r="G1412" s="122">
        <v>150000</v>
      </c>
    </row>
    <row r="1413" spans="1:8" ht="15.75" x14ac:dyDescent="0.25">
      <c r="A1413" s="154">
        <v>71</v>
      </c>
      <c r="B1413" s="154" t="s">
        <v>2583</v>
      </c>
      <c r="C1413" s="119" t="s">
        <v>2499</v>
      </c>
      <c r="D1413" s="116" t="s">
        <v>2568</v>
      </c>
      <c r="E1413" s="122">
        <v>845000</v>
      </c>
      <c r="F1413" s="154" t="s">
        <v>2565</v>
      </c>
      <c r="G1413" s="178"/>
      <c r="H1413" s="7">
        <v>845000</v>
      </c>
    </row>
    <row r="1414" spans="1:8" ht="15.75" x14ac:dyDescent="0.25">
      <c r="A1414" s="154">
        <v>72</v>
      </c>
      <c r="B1414" s="154" t="s">
        <v>2584</v>
      </c>
      <c r="C1414" s="119" t="s">
        <v>2500</v>
      </c>
      <c r="D1414" s="116" t="s">
        <v>2568</v>
      </c>
      <c r="E1414" s="122">
        <v>845000</v>
      </c>
      <c r="F1414" s="154" t="s">
        <v>2565</v>
      </c>
      <c r="G1414" s="178"/>
      <c r="H1414" s="7">
        <v>845000</v>
      </c>
    </row>
    <row r="1415" spans="1:8" ht="15.75" x14ac:dyDescent="0.25">
      <c r="A1415" s="154">
        <v>73</v>
      </c>
      <c r="B1415" s="154" t="s">
        <v>2585</v>
      </c>
      <c r="C1415" s="119" t="s">
        <v>2499</v>
      </c>
      <c r="D1415" s="116" t="s">
        <v>2575</v>
      </c>
      <c r="E1415" s="122">
        <v>90000</v>
      </c>
      <c r="F1415" s="154" t="s">
        <v>2565</v>
      </c>
      <c r="G1415" s="178"/>
      <c r="H1415" s="7">
        <v>90000</v>
      </c>
    </row>
    <row r="1416" spans="1:8" ht="15.75" x14ac:dyDescent="0.25">
      <c r="A1416" s="154">
        <v>74</v>
      </c>
      <c r="B1416" s="154" t="s">
        <v>2586</v>
      </c>
      <c r="C1416" s="119" t="s">
        <v>2501</v>
      </c>
      <c r="D1416" s="116" t="s">
        <v>2576</v>
      </c>
      <c r="E1416" s="122">
        <v>400000</v>
      </c>
      <c r="F1416" s="154" t="s">
        <v>2565</v>
      </c>
      <c r="G1416" s="178"/>
      <c r="H1416" s="7">
        <v>400000</v>
      </c>
    </row>
    <row r="1417" spans="1:8" ht="15.75" x14ac:dyDescent="0.25">
      <c r="A1417" s="154">
        <v>75</v>
      </c>
      <c r="B1417" s="154" t="s">
        <v>2587</v>
      </c>
      <c r="C1417" s="119" t="s">
        <v>2502</v>
      </c>
      <c r="D1417" s="116" t="s">
        <v>2576</v>
      </c>
      <c r="E1417" s="122">
        <v>400000</v>
      </c>
      <c r="F1417" s="154" t="s">
        <v>2565</v>
      </c>
      <c r="G1417" s="178"/>
      <c r="H1417" s="7">
        <v>400000</v>
      </c>
    </row>
    <row r="1418" spans="1:8" ht="15.75" x14ac:dyDescent="0.25">
      <c r="A1418" s="154">
        <v>76</v>
      </c>
      <c r="B1418" s="154" t="s">
        <v>2588</v>
      </c>
      <c r="C1418" s="119" t="s">
        <v>2503</v>
      </c>
      <c r="D1418" s="116" t="s">
        <v>2576</v>
      </c>
      <c r="E1418" s="122">
        <v>400000</v>
      </c>
      <c r="F1418" s="154" t="s">
        <v>2565</v>
      </c>
      <c r="G1418" s="178"/>
      <c r="H1418" s="7">
        <v>400000</v>
      </c>
    </row>
    <row r="1419" spans="1:8" ht="15.75" x14ac:dyDescent="0.25">
      <c r="A1419" s="154">
        <v>77</v>
      </c>
      <c r="B1419" s="154" t="s">
        <v>2589</v>
      </c>
      <c r="C1419" s="119" t="s">
        <v>2504</v>
      </c>
      <c r="D1419" s="116" t="s">
        <v>2576</v>
      </c>
      <c r="E1419" s="122">
        <v>400000</v>
      </c>
      <c r="F1419" s="154" t="s">
        <v>2565</v>
      </c>
      <c r="G1419" s="178"/>
      <c r="H1419" s="7">
        <v>400000</v>
      </c>
    </row>
    <row r="1420" spans="1:8" ht="15.75" x14ac:dyDescent="0.25">
      <c r="A1420" s="154">
        <v>78</v>
      </c>
      <c r="B1420" s="154" t="s">
        <v>2590</v>
      </c>
      <c r="C1420" s="119" t="s">
        <v>2505</v>
      </c>
      <c r="D1420" s="116" t="s">
        <v>1848</v>
      </c>
      <c r="E1420" s="122">
        <v>150000</v>
      </c>
      <c r="F1420" s="154" t="s">
        <v>2565</v>
      </c>
      <c r="G1420" s="178"/>
      <c r="H1420" s="7">
        <v>150000</v>
      </c>
    </row>
    <row r="1421" spans="1:8" ht="15.75" x14ac:dyDescent="0.25">
      <c r="A1421" s="154">
        <v>79</v>
      </c>
      <c r="B1421" s="154" t="s">
        <v>2591</v>
      </c>
      <c r="C1421" s="119" t="s">
        <v>2506</v>
      </c>
      <c r="D1421" s="116" t="s">
        <v>1848</v>
      </c>
      <c r="E1421" s="122">
        <v>150000</v>
      </c>
      <c r="F1421" s="154" t="s">
        <v>2565</v>
      </c>
      <c r="G1421" s="178"/>
      <c r="H1421" s="7">
        <v>150000</v>
      </c>
    </row>
    <row r="1422" spans="1:8" ht="15.75" x14ac:dyDescent="0.25">
      <c r="A1422" s="154">
        <v>80</v>
      </c>
      <c r="B1422" s="154" t="s">
        <v>2592</v>
      </c>
      <c r="C1422" s="119" t="s">
        <v>2507</v>
      </c>
      <c r="D1422" s="116" t="s">
        <v>1848</v>
      </c>
      <c r="E1422" s="122">
        <v>150000</v>
      </c>
      <c r="F1422" s="154" t="s">
        <v>2565</v>
      </c>
      <c r="G1422" s="178"/>
      <c r="H1422" s="7">
        <v>150000</v>
      </c>
    </row>
    <row r="1423" spans="1:8" ht="15.75" x14ac:dyDescent="0.25">
      <c r="A1423" s="154">
        <v>81</v>
      </c>
      <c r="B1423" s="154" t="s">
        <v>2593</v>
      </c>
      <c r="C1423" s="119" t="s">
        <v>2508</v>
      </c>
      <c r="D1423" s="116" t="s">
        <v>1848</v>
      </c>
      <c r="E1423" s="122">
        <v>150000</v>
      </c>
      <c r="F1423" s="154" t="s">
        <v>2565</v>
      </c>
      <c r="G1423" s="178"/>
      <c r="H1423" s="7">
        <v>150000</v>
      </c>
    </row>
    <row r="1424" spans="1:8" ht="15.75" x14ac:dyDescent="0.25">
      <c r="A1424" s="154">
        <v>82</v>
      </c>
      <c r="B1424" s="154" t="s">
        <v>2594</v>
      </c>
      <c r="C1424" s="119" t="s">
        <v>2509</v>
      </c>
      <c r="D1424" s="116" t="s">
        <v>2577</v>
      </c>
      <c r="E1424" s="122">
        <v>430000</v>
      </c>
      <c r="F1424" s="154" t="s">
        <v>2565</v>
      </c>
      <c r="G1424" s="178"/>
      <c r="H1424" s="7">
        <v>430000</v>
      </c>
    </row>
    <row r="1425" spans="1:8" ht="15.75" x14ac:dyDescent="0.25">
      <c r="A1425" s="154">
        <v>83</v>
      </c>
      <c r="B1425" s="154" t="s">
        <v>2595</v>
      </c>
      <c r="C1425" s="119" t="s">
        <v>2510</v>
      </c>
      <c r="D1425" s="116" t="s">
        <v>1848</v>
      </c>
      <c r="E1425" s="122">
        <v>150000</v>
      </c>
      <c r="F1425" s="154" t="s">
        <v>2565</v>
      </c>
      <c r="G1425" s="178"/>
      <c r="H1425" s="7">
        <v>150000</v>
      </c>
    </row>
    <row r="1426" spans="1:8" ht="15.75" x14ac:dyDescent="0.25">
      <c r="A1426" s="154">
        <v>84</v>
      </c>
      <c r="B1426" s="154" t="s">
        <v>2596</v>
      </c>
      <c r="C1426" s="119" t="s">
        <v>2511</v>
      </c>
      <c r="D1426" s="116" t="s">
        <v>1848</v>
      </c>
      <c r="E1426" s="122">
        <v>150000</v>
      </c>
      <c r="F1426" s="154" t="s">
        <v>2565</v>
      </c>
      <c r="G1426" s="178"/>
      <c r="H1426" s="7">
        <v>150000</v>
      </c>
    </row>
    <row r="1427" spans="1:8" ht="15.75" x14ac:dyDescent="0.25">
      <c r="A1427" s="154">
        <v>85</v>
      </c>
      <c r="B1427" s="154" t="s">
        <v>2597</v>
      </c>
      <c r="C1427" s="119" t="s">
        <v>2512</v>
      </c>
      <c r="D1427" s="116" t="s">
        <v>1848</v>
      </c>
      <c r="E1427" s="122">
        <v>150000</v>
      </c>
      <c r="F1427" s="154" t="s">
        <v>2565</v>
      </c>
      <c r="G1427" s="178"/>
      <c r="H1427" s="7">
        <v>150000</v>
      </c>
    </row>
    <row r="1428" spans="1:8" ht="15.75" x14ac:dyDescent="0.25">
      <c r="A1428" s="154">
        <v>86</v>
      </c>
      <c r="B1428" s="154" t="s">
        <v>2598</v>
      </c>
      <c r="C1428" s="119" t="s">
        <v>2513</v>
      </c>
      <c r="D1428" s="116" t="s">
        <v>1848</v>
      </c>
      <c r="E1428" s="122">
        <v>150000</v>
      </c>
      <c r="F1428" s="154" t="s">
        <v>2565</v>
      </c>
      <c r="G1428" s="178"/>
      <c r="H1428" s="7">
        <v>150000</v>
      </c>
    </row>
    <row r="1429" spans="1:8" ht="15.75" x14ac:dyDescent="0.25">
      <c r="A1429" s="154">
        <v>87</v>
      </c>
      <c r="B1429" s="154" t="s">
        <v>2599</v>
      </c>
      <c r="C1429" s="119" t="s">
        <v>2514</v>
      </c>
      <c r="D1429" s="116" t="s">
        <v>1848</v>
      </c>
      <c r="E1429" s="122">
        <v>150000</v>
      </c>
      <c r="F1429" s="154" t="s">
        <v>2565</v>
      </c>
      <c r="G1429" s="178"/>
      <c r="H1429" s="7">
        <v>150000</v>
      </c>
    </row>
    <row r="1430" spans="1:8" ht="15.75" x14ac:dyDescent="0.25">
      <c r="A1430" s="154">
        <v>88</v>
      </c>
      <c r="B1430" s="154" t="s">
        <v>2600</v>
      </c>
      <c r="C1430" s="119" t="s">
        <v>2515</v>
      </c>
      <c r="D1430" s="116" t="s">
        <v>1848</v>
      </c>
      <c r="E1430" s="122">
        <v>150000</v>
      </c>
      <c r="F1430" s="154" t="s">
        <v>2565</v>
      </c>
      <c r="G1430" s="178"/>
      <c r="H1430" s="7">
        <v>150000</v>
      </c>
    </row>
    <row r="1431" spans="1:8" ht="15.75" x14ac:dyDescent="0.25">
      <c r="A1431" s="154">
        <v>89</v>
      </c>
      <c r="B1431" s="154" t="s">
        <v>2601</v>
      </c>
      <c r="C1431" s="119" t="s">
        <v>2516</v>
      </c>
      <c r="D1431" s="116" t="s">
        <v>2577</v>
      </c>
      <c r="E1431" s="122">
        <v>430000</v>
      </c>
      <c r="F1431" s="154" t="s">
        <v>2565</v>
      </c>
      <c r="G1431" s="178"/>
      <c r="H1431" s="7">
        <v>430000</v>
      </c>
    </row>
    <row r="1432" spans="1:8" x14ac:dyDescent="0.25">
      <c r="A1432" s="154">
        <v>90</v>
      </c>
      <c r="B1432" s="154" t="s">
        <v>2602</v>
      </c>
      <c r="C1432" s="119" t="s">
        <v>2517</v>
      </c>
      <c r="D1432" s="116" t="s">
        <v>1848</v>
      </c>
      <c r="E1432" s="122">
        <v>150000</v>
      </c>
      <c r="F1432" s="154" t="s">
        <v>2565</v>
      </c>
      <c r="G1432" s="122">
        <v>150000</v>
      </c>
    </row>
    <row r="1433" spans="1:8" x14ac:dyDescent="0.25">
      <c r="A1433" s="154">
        <v>91</v>
      </c>
      <c r="B1433" s="154" t="s">
        <v>2603</v>
      </c>
      <c r="C1433" s="119" t="s">
        <v>2703</v>
      </c>
      <c r="D1433" s="116" t="s">
        <v>1848</v>
      </c>
      <c r="E1433" s="122">
        <v>150000</v>
      </c>
      <c r="F1433" s="154" t="s">
        <v>2565</v>
      </c>
      <c r="G1433" s="122">
        <v>150000</v>
      </c>
    </row>
    <row r="1434" spans="1:8" x14ac:dyDescent="0.25">
      <c r="A1434" s="154">
        <v>92</v>
      </c>
      <c r="B1434" s="154" t="s">
        <v>2604</v>
      </c>
      <c r="C1434" s="119" t="s">
        <v>2519</v>
      </c>
      <c r="D1434" s="116" t="s">
        <v>1848</v>
      </c>
      <c r="E1434" s="122">
        <v>150000</v>
      </c>
      <c r="F1434" s="154" t="s">
        <v>2565</v>
      </c>
      <c r="G1434" s="122">
        <v>150000</v>
      </c>
    </row>
    <row r="1435" spans="1:8" x14ac:dyDescent="0.25">
      <c r="A1435" s="154">
        <v>93</v>
      </c>
      <c r="B1435" s="154" t="s">
        <v>2605</v>
      </c>
      <c r="C1435" s="119" t="s">
        <v>2520</v>
      </c>
      <c r="D1435" s="116" t="s">
        <v>2566</v>
      </c>
      <c r="E1435" s="122">
        <v>430000</v>
      </c>
      <c r="F1435" s="154" t="s">
        <v>2565</v>
      </c>
      <c r="G1435" s="122">
        <v>430000</v>
      </c>
    </row>
    <row r="1436" spans="1:8" x14ac:dyDescent="0.25">
      <c r="A1436" s="154">
        <v>94</v>
      </c>
      <c r="B1436" s="154" t="s">
        <v>2606</v>
      </c>
      <c r="C1436" s="119" t="s">
        <v>2521</v>
      </c>
      <c r="D1436" s="116" t="s">
        <v>1848</v>
      </c>
      <c r="E1436" s="122">
        <v>150000</v>
      </c>
      <c r="F1436" s="154" t="s">
        <v>2565</v>
      </c>
      <c r="G1436" s="122">
        <v>150000</v>
      </c>
    </row>
    <row r="1437" spans="1:8" x14ac:dyDescent="0.25">
      <c r="A1437" s="154">
        <v>95</v>
      </c>
      <c r="B1437" s="154" t="s">
        <v>2607</v>
      </c>
      <c r="C1437" s="119" t="s">
        <v>2522</v>
      </c>
      <c r="D1437" s="116" t="s">
        <v>1848</v>
      </c>
      <c r="E1437" s="122">
        <v>150000</v>
      </c>
      <c r="F1437" s="154" t="s">
        <v>2565</v>
      </c>
      <c r="G1437" s="122">
        <v>150000</v>
      </c>
    </row>
    <row r="1438" spans="1:8" x14ac:dyDescent="0.25">
      <c r="A1438" s="154">
        <v>96</v>
      </c>
      <c r="B1438" s="154" t="s">
        <v>2608</v>
      </c>
      <c r="C1438" s="119" t="s">
        <v>2523</v>
      </c>
      <c r="D1438" s="116" t="s">
        <v>2570</v>
      </c>
      <c r="E1438" s="122">
        <v>640000</v>
      </c>
      <c r="F1438" s="154" t="s">
        <v>2565</v>
      </c>
      <c r="G1438" s="122">
        <v>640000</v>
      </c>
    </row>
    <row r="1439" spans="1:8" x14ac:dyDescent="0.25">
      <c r="A1439" s="154">
        <v>97</v>
      </c>
      <c r="B1439" s="154" t="s">
        <v>2609</v>
      </c>
      <c r="C1439" s="119" t="s">
        <v>2524</v>
      </c>
      <c r="D1439" s="116" t="s">
        <v>2578</v>
      </c>
      <c r="E1439" s="122">
        <v>640000</v>
      </c>
      <c r="F1439" s="154" t="s">
        <v>2565</v>
      </c>
      <c r="G1439" s="122">
        <v>640000</v>
      </c>
    </row>
    <row r="1440" spans="1:8" x14ac:dyDescent="0.25">
      <c r="A1440" s="154">
        <v>98</v>
      </c>
      <c r="B1440" s="154" t="s">
        <v>2610</v>
      </c>
      <c r="C1440" s="119" t="s">
        <v>2525</v>
      </c>
      <c r="D1440" s="116" t="s">
        <v>1848</v>
      </c>
      <c r="E1440" s="122">
        <v>150000</v>
      </c>
      <c r="F1440" s="154" t="s">
        <v>2565</v>
      </c>
      <c r="G1440" s="122">
        <v>150000</v>
      </c>
    </row>
    <row r="1441" spans="1:8" x14ac:dyDescent="0.25">
      <c r="A1441" s="154">
        <v>99</v>
      </c>
      <c r="B1441" s="154" t="s">
        <v>2611</v>
      </c>
      <c r="C1441" s="119" t="s">
        <v>2526</v>
      </c>
      <c r="D1441" s="116" t="s">
        <v>1848</v>
      </c>
      <c r="E1441" s="122">
        <v>150000</v>
      </c>
      <c r="F1441" s="154" t="s">
        <v>2565</v>
      </c>
      <c r="G1441" s="122">
        <v>150000</v>
      </c>
    </row>
    <row r="1442" spans="1:8" x14ac:dyDescent="0.25">
      <c r="A1442" s="154">
        <v>100</v>
      </c>
      <c r="B1442" s="154" t="s">
        <v>2612</v>
      </c>
      <c r="C1442" s="119" t="s">
        <v>2527</v>
      </c>
      <c r="D1442" s="116" t="s">
        <v>1848</v>
      </c>
      <c r="E1442" s="122">
        <v>150000</v>
      </c>
      <c r="F1442" s="154" t="s">
        <v>2565</v>
      </c>
      <c r="G1442" s="122">
        <v>150000</v>
      </c>
    </row>
    <row r="1443" spans="1:8" x14ac:dyDescent="0.25">
      <c r="A1443" s="154">
        <v>101</v>
      </c>
      <c r="B1443" s="154" t="s">
        <v>2613</v>
      </c>
      <c r="C1443" s="119" t="s">
        <v>2528</v>
      </c>
      <c r="D1443" s="116" t="s">
        <v>1848</v>
      </c>
      <c r="E1443" s="122">
        <v>150000</v>
      </c>
      <c r="F1443" s="154" t="s">
        <v>2565</v>
      </c>
      <c r="G1443" s="122">
        <v>150000</v>
      </c>
    </row>
    <row r="1444" spans="1:8" x14ac:dyDescent="0.25">
      <c r="A1444" s="154">
        <v>102</v>
      </c>
      <c r="B1444" s="154" t="s">
        <v>2614</v>
      </c>
      <c r="C1444" s="119" t="s">
        <v>2529</v>
      </c>
      <c r="D1444" s="116" t="s">
        <v>1848</v>
      </c>
      <c r="E1444" s="122">
        <v>150000</v>
      </c>
      <c r="F1444" s="154" t="s">
        <v>2565</v>
      </c>
      <c r="G1444" s="122">
        <v>150000</v>
      </c>
    </row>
    <row r="1445" spans="1:8" x14ac:dyDescent="0.25">
      <c r="A1445" s="154">
        <v>103</v>
      </c>
      <c r="B1445" s="154" t="s">
        <v>2615</v>
      </c>
      <c r="C1445" s="119" t="s">
        <v>2530</v>
      </c>
      <c r="D1445" s="116" t="s">
        <v>2579</v>
      </c>
      <c r="E1445" s="122">
        <v>935000</v>
      </c>
      <c r="F1445" s="154" t="s">
        <v>2565</v>
      </c>
      <c r="G1445" s="122">
        <v>935000</v>
      </c>
    </row>
    <row r="1446" spans="1:8" x14ac:dyDescent="0.25">
      <c r="A1446" s="154">
        <v>104</v>
      </c>
      <c r="B1446" s="154" t="s">
        <v>2616</v>
      </c>
      <c r="C1446" s="119" t="s">
        <v>2531</v>
      </c>
      <c r="D1446" s="116" t="s">
        <v>1848</v>
      </c>
      <c r="E1446" s="122">
        <v>150000</v>
      </c>
      <c r="F1446" s="154" t="s">
        <v>2565</v>
      </c>
      <c r="G1446" s="122">
        <v>150000</v>
      </c>
    </row>
    <row r="1447" spans="1:8" x14ac:dyDescent="0.25">
      <c r="A1447" s="154">
        <v>105</v>
      </c>
      <c r="B1447" s="154" t="s">
        <v>2617</v>
      </c>
      <c r="C1447" s="119" t="s">
        <v>2532</v>
      </c>
      <c r="D1447" s="116" t="s">
        <v>1848</v>
      </c>
      <c r="E1447" s="122">
        <v>150000</v>
      </c>
      <c r="F1447" s="154" t="s">
        <v>2565</v>
      </c>
      <c r="G1447" s="122">
        <v>150000</v>
      </c>
    </row>
    <row r="1448" spans="1:8" x14ac:dyDescent="0.25">
      <c r="A1448" s="154">
        <v>106</v>
      </c>
      <c r="B1448" s="154" t="s">
        <v>2618</v>
      </c>
      <c r="C1448" s="119" t="s">
        <v>2533</v>
      </c>
      <c r="D1448" s="116" t="s">
        <v>1848</v>
      </c>
      <c r="E1448" s="122">
        <v>150000</v>
      </c>
      <c r="F1448" s="154" t="s">
        <v>2565</v>
      </c>
      <c r="G1448" s="122">
        <v>150000</v>
      </c>
    </row>
    <row r="1449" spans="1:8" x14ac:dyDescent="0.25">
      <c r="A1449" s="154">
        <v>107</v>
      </c>
      <c r="B1449" s="154" t="s">
        <v>2619</v>
      </c>
      <c r="C1449" s="119" t="s">
        <v>2534</v>
      </c>
      <c r="D1449" s="116" t="s">
        <v>2566</v>
      </c>
      <c r="E1449" s="122">
        <v>430000</v>
      </c>
      <c r="F1449" s="154" t="s">
        <v>2565</v>
      </c>
      <c r="G1449" s="122">
        <v>430000</v>
      </c>
    </row>
    <row r="1450" spans="1:8" x14ac:dyDescent="0.25">
      <c r="A1450" s="154">
        <v>108</v>
      </c>
      <c r="B1450" s="154" t="s">
        <v>2620</v>
      </c>
      <c r="C1450" s="119" t="s">
        <v>4107</v>
      </c>
      <c r="D1450" s="116" t="s">
        <v>2580</v>
      </c>
      <c r="E1450" s="122">
        <v>845000</v>
      </c>
      <c r="F1450" s="154" t="s">
        <v>2565</v>
      </c>
      <c r="G1450" s="122">
        <v>845000</v>
      </c>
    </row>
    <row r="1451" spans="1:8" x14ac:dyDescent="0.25">
      <c r="A1451" s="154">
        <v>109</v>
      </c>
      <c r="B1451" s="154" t="s">
        <v>2621</v>
      </c>
      <c r="C1451" s="119" t="s">
        <v>2536</v>
      </c>
      <c r="D1451" s="116" t="s">
        <v>1848</v>
      </c>
      <c r="E1451" s="122">
        <v>1050000</v>
      </c>
      <c r="F1451" s="154" t="s">
        <v>2652</v>
      </c>
      <c r="G1451" s="122">
        <v>1050000</v>
      </c>
    </row>
    <row r="1452" spans="1:8" x14ac:dyDescent="0.25">
      <c r="A1452" s="154">
        <v>110</v>
      </c>
      <c r="B1452" s="154" t="s">
        <v>2622</v>
      </c>
      <c r="C1452" s="119" t="s">
        <v>2537</v>
      </c>
      <c r="D1452" s="116" t="s">
        <v>2566</v>
      </c>
      <c r="E1452" s="122">
        <v>430000</v>
      </c>
      <c r="F1452" s="154" t="s">
        <v>2565</v>
      </c>
      <c r="G1452" s="122">
        <v>430000</v>
      </c>
    </row>
    <row r="1453" spans="1:8" x14ac:dyDescent="0.25">
      <c r="A1453" s="154">
        <v>111</v>
      </c>
      <c r="B1453" s="154" t="s">
        <v>2623</v>
      </c>
      <c r="C1453" s="119" t="s">
        <v>2538</v>
      </c>
      <c r="D1453" s="116" t="s">
        <v>2566</v>
      </c>
      <c r="E1453" s="122">
        <v>430000</v>
      </c>
      <c r="F1453" s="154" t="s">
        <v>2565</v>
      </c>
      <c r="G1453" s="122">
        <v>430000</v>
      </c>
    </row>
    <row r="1454" spans="1:8" x14ac:dyDescent="0.25">
      <c r="A1454" s="154">
        <v>112</v>
      </c>
      <c r="B1454" s="154" t="s">
        <v>2624</v>
      </c>
      <c r="C1454" s="119" t="s">
        <v>2539</v>
      </c>
      <c r="D1454" s="116" t="s">
        <v>1848</v>
      </c>
      <c r="E1454" s="122">
        <v>150000</v>
      </c>
      <c r="F1454" s="154" t="s">
        <v>2565</v>
      </c>
      <c r="G1454" s="122">
        <v>150000</v>
      </c>
    </row>
    <row r="1455" spans="1:8" x14ac:dyDescent="0.25">
      <c r="A1455" s="154">
        <v>113</v>
      </c>
      <c r="B1455" s="154" t="s">
        <v>2625</v>
      </c>
      <c r="C1455" s="119" t="s">
        <v>2540</v>
      </c>
      <c r="D1455" s="116" t="s">
        <v>1848</v>
      </c>
      <c r="E1455" s="122">
        <v>150000</v>
      </c>
      <c r="F1455" s="177"/>
      <c r="G1455" s="122">
        <v>150000</v>
      </c>
    </row>
    <row r="1456" spans="1:8" ht="15.75" x14ac:dyDescent="0.25">
      <c r="A1456" s="154">
        <v>114</v>
      </c>
      <c r="B1456" s="154" t="s">
        <v>2626</v>
      </c>
      <c r="C1456" s="119" t="s">
        <v>2541</v>
      </c>
      <c r="D1456" s="116" t="s">
        <v>1848</v>
      </c>
      <c r="E1456" s="122">
        <v>150000</v>
      </c>
      <c r="F1456" s="154" t="s">
        <v>2565</v>
      </c>
      <c r="G1456" s="178"/>
      <c r="H1456" s="7">
        <v>150000</v>
      </c>
    </row>
    <row r="1457" spans="1:8" ht="15.75" x14ac:dyDescent="0.25">
      <c r="A1457" s="154">
        <v>115</v>
      </c>
      <c r="B1457" s="154" t="s">
        <v>2627</v>
      </c>
      <c r="C1457" s="119" t="s">
        <v>2542</v>
      </c>
      <c r="D1457" s="116" t="s">
        <v>2581</v>
      </c>
      <c r="E1457" s="122">
        <v>845000</v>
      </c>
      <c r="F1457" s="154" t="s">
        <v>2565</v>
      </c>
      <c r="G1457" s="178"/>
      <c r="H1457" s="7">
        <v>845000</v>
      </c>
    </row>
    <row r="1458" spans="1:8" ht="15.75" x14ac:dyDescent="0.25">
      <c r="A1458" s="154">
        <v>116</v>
      </c>
      <c r="B1458" s="154" t="s">
        <v>2628</v>
      </c>
      <c r="C1458" s="119" t="s">
        <v>2543</v>
      </c>
      <c r="D1458" s="116" t="s">
        <v>2577</v>
      </c>
      <c r="E1458" s="122">
        <v>430000</v>
      </c>
      <c r="F1458" s="154" t="s">
        <v>2565</v>
      </c>
      <c r="G1458" s="178"/>
      <c r="H1458" s="7">
        <v>430000</v>
      </c>
    </row>
    <row r="1459" spans="1:8" ht="15.75" x14ac:dyDescent="0.25">
      <c r="A1459" s="154">
        <v>117</v>
      </c>
      <c r="B1459" s="154" t="s">
        <v>2629</v>
      </c>
      <c r="C1459" s="119" t="s">
        <v>2544</v>
      </c>
      <c r="D1459" s="116" t="s">
        <v>2566</v>
      </c>
      <c r="E1459" s="122">
        <v>430000</v>
      </c>
      <c r="F1459" s="154" t="s">
        <v>2565</v>
      </c>
      <c r="G1459" s="178"/>
      <c r="H1459" s="7">
        <v>430000</v>
      </c>
    </row>
    <row r="1460" spans="1:8" ht="15.75" x14ac:dyDescent="0.25">
      <c r="A1460" s="154">
        <v>118</v>
      </c>
      <c r="B1460" s="154" t="s">
        <v>2630</v>
      </c>
      <c r="C1460" s="119" t="s">
        <v>2545</v>
      </c>
      <c r="D1460" s="116" t="s">
        <v>1848</v>
      </c>
      <c r="E1460" s="122">
        <v>150000</v>
      </c>
      <c r="F1460" s="154" t="s">
        <v>2565</v>
      </c>
      <c r="G1460" s="178"/>
      <c r="H1460" s="7">
        <v>150000</v>
      </c>
    </row>
    <row r="1461" spans="1:8" ht="15.75" x14ac:dyDescent="0.25">
      <c r="A1461" s="154">
        <v>119</v>
      </c>
      <c r="B1461" s="154" t="s">
        <v>2631</v>
      </c>
      <c r="C1461" s="119" t="s">
        <v>2546</v>
      </c>
      <c r="D1461" s="116" t="s">
        <v>2570</v>
      </c>
      <c r="E1461" s="122">
        <v>640000</v>
      </c>
      <c r="F1461" s="154" t="s">
        <v>2565</v>
      </c>
      <c r="G1461" s="178"/>
      <c r="H1461" s="7">
        <v>640000</v>
      </c>
    </row>
    <row r="1462" spans="1:8" ht="15.75" x14ac:dyDescent="0.25">
      <c r="A1462" s="154">
        <v>120</v>
      </c>
      <c r="B1462" s="154" t="s">
        <v>2632</v>
      </c>
      <c r="C1462" s="119" t="s">
        <v>2547</v>
      </c>
      <c r="D1462" s="116" t="s">
        <v>2570</v>
      </c>
      <c r="E1462" s="122">
        <v>640000</v>
      </c>
      <c r="F1462" s="154" t="s">
        <v>2565</v>
      </c>
      <c r="G1462" s="178"/>
      <c r="H1462" s="7">
        <v>640000</v>
      </c>
    </row>
    <row r="1463" spans="1:8" ht="15.75" x14ac:dyDescent="0.25">
      <c r="A1463" s="154">
        <v>121</v>
      </c>
      <c r="B1463" s="154" t="s">
        <v>2633</v>
      </c>
      <c r="C1463" s="119" t="s">
        <v>2548</v>
      </c>
      <c r="D1463" s="116" t="s">
        <v>2582</v>
      </c>
      <c r="E1463" s="122">
        <v>790000</v>
      </c>
      <c r="F1463" s="154" t="s">
        <v>2565</v>
      </c>
      <c r="G1463" s="178"/>
      <c r="H1463" s="7">
        <v>790000</v>
      </c>
    </row>
    <row r="1464" spans="1:8" ht="15.75" x14ac:dyDescent="0.25">
      <c r="A1464" s="154">
        <v>122</v>
      </c>
      <c r="B1464" s="154" t="s">
        <v>2634</v>
      </c>
      <c r="C1464" s="119" t="s">
        <v>2549</v>
      </c>
      <c r="D1464" s="116" t="s">
        <v>1848</v>
      </c>
      <c r="E1464" s="122">
        <v>150000</v>
      </c>
      <c r="F1464" s="154" t="s">
        <v>2565</v>
      </c>
      <c r="G1464" s="178"/>
      <c r="H1464" s="7">
        <v>150000</v>
      </c>
    </row>
    <row r="1465" spans="1:8" ht="15.75" x14ac:dyDescent="0.25">
      <c r="A1465" s="154">
        <v>123</v>
      </c>
      <c r="B1465" s="154" t="s">
        <v>2635</v>
      </c>
      <c r="C1465" s="119" t="s">
        <v>2550</v>
      </c>
      <c r="D1465" s="116" t="s">
        <v>2577</v>
      </c>
      <c r="E1465" s="122">
        <v>430000</v>
      </c>
      <c r="F1465" s="154" t="s">
        <v>2565</v>
      </c>
      <c r="G1465" s="178"/>
      <c r="H1465" s="7">
        <v>430000</v>
      </c>
    </row>
    <row r="1466" spans="1:8" ht="15.75" x14ac:dyDescent="0.25">
      <c r="A1466" s="154">
        <v>124</v>
      </c>
      <c r="B1466" s="154" t="s">
        <v>2636</v>
      </c>
      <c r="C1466" s="119" t="s">
        <v>2551</v>
      </c>
      <c r="D1466" s="116" t="s">
        <v>2577</v>
      </c>
      <c r="E1466" s="122">
        <v>430000</v>
      </c>
      <c r="F1466" s="154" t="s">
        <v>2565</v>
      </c>
      <c r="G1466" s="178"/>
      <c r="H1466" s="7">
        <v>430000</v>
      </c>
    </row>
    <row r="1467" spans="1:8" ht="15.75" x14ac:dyDescent="0.25">
      <c r="A1467" s="154">
        <v>125</v>
      </c>
      <c r="B1467" s="154" t="s">
        <v>2637</v>
      </c>
      <c r="C1467" s="119" t="s">
        <v>2552</v>
      </c>
      <c r="D1467" s="116" t="s">
        <v>2570</v>
      </c>
      <c r="E1467" s="122">
        <v>640000</v>
      </c>
      <c r="F1467" s="154" t="s">
        <v>2565</v>
      </c>
      <c r="G1467" s="178"/>
      <c r="H1467" s="7">
        <v>640000</v>
      </c>
    </row>
    <row r="1468" spans="1:8" ht="15.75" x14ac:dyDescent="0.25">
      <c r="A1468" s="154">
        <v>126</v>
      </c>
      <c r="B1468" s="154" t="s">
        <v>2638</v>
      </c>
      <c r="C1468" s="119" t="s">
        <v>2553</v>
      </c>
      <c r="D1468" s="116" t="s">
        <v>2577</v>
      </c>
      <c r="E1468" s="122">
        <v>430000</v>
      </c>
      <c r="F1468" s="154" t="s">
        <v>2565</v>
      </c>
      <c r="G1468" s="178"/>
      <c r="H1468" s="7">
        <v>430000</v>
      </c>
    </row>
    <row r="1469" spans="1:8" ht="15.75" x14ac:dyDescent="0.25">
      <c r="A1469" s="154">
        <v>127</v>
      </c>
      <c r="B1469" s="154" t="s">
        <v>2639</v>
      </c>
      <c r="C1469" s="119" t="s">
        <v>2554</v>
      </c>
      <c r="D1469" s="116" t="s">
        <v>2577</v>
      </c>
      <c r="E1469" s="122">
        <v>430000</v>
      </c>
      <c r="F1469" s="154" t="s">
        <v>2565</v>
      </c>
      <c r="G1469" s="178"/>
      <c r="H1469" s="7">
        <v>430000</v>
      </c>
    </row>
    <row r="1470" spans="1:8" ht="15.75" x14ac:dyDescent="0.25">
      <c r="A1470" s="154">
        <v>128</v>
      </c>
      <c r="B1470" s="154" t="s">
        <v>2640</v>
      </c>
      <c r="C1470" s="119" t="s">
        <v>2555</v>
      </c>
      <c r="D1470" s="116" t="s">
        <v>2577</v>
      </c>
      <c r="E1470" s="122">
        <v>430000</v>
      </c>
      <c r="F1470" s="154" t="s">
        <v>2565</v>
      </c>
      <c r="G1470" s="178"/>
      <c r="H1470" s="7">
        <v>430000</v>
      </c>
    </row>
    <row r="1471" spans="1:8" ht="15.75" x14ac:dyDescent="0.25">
      <c r="A1471" s="154">
        <v>129</v>
      </c>
      <c r="B1471" s="154" t="s">
        <v>2641</v>
      </c>
      <c r="C1471" s="119" t="s">
        <v>2556</v>
      </c>
      <c r="D1471" s="116" t="s">
        <v>2577</v>
      </c>
      <c r="E1471" s="122">
        <v>430000</v>
      </c>
      <c r="F1471" s="154" t="s">
        <v>2565</v>
      </c>
      <c r="G1471" s="178"/>
      <c r="H1471" s="7">
        <v>430000</v>
      </c>
    </row>
    <row r="1472" spans="1:8" ht="15.75" x14ac:dyDescent="0.25">
      <c r="A1472" s="154">
        <v>130</v>
      </c>
      <c r="B1472" s="154" t="s">
        <v>2642</v>
      </c>
      <c r="C1472" s="119" t="s">
        <v>2557</v>
      </c>
      <c r="D1472" s="116" t="s">
        <v>2570</v>
      </c>
      <c r="E1472" s="122">
        <v>640000</v>
      </c>
      <c r="F1472" s="154" t="s">
        <v>2565</v>
      </c>
      <c r="G1472" s="178"/>
      <c r="H1472" s="7">
        <v>640000</v>
      </c>
    </row>
    <row r="1473" spans="1:8" ht="15.75" x14ac:dyDescent="0.25">
      <c r="A1473" s="154">
        <v>131</v>
      </c>
      <c r="B1473" s="154" t="s">
        <v>2643</v>
      </c>
      <c r="C1473" s="119" t="s">
        <v>2558</v>
      </c>
      <c r="D1473" s="116" t="s">
        <v>2570</v>
      </c>
      <c r="E1473" s="122">
        <v>640000</v>
      </c>
      <c r="F1473" s="154" t="s">
        <v>2565</v>
      </c>
      <c r="G1473" s="178"/>
      <c r="H1473" s="7">
        <v>640000</v>
      </c>
    </row>
    <row r="1474" spans="1:8" ht="15.75" x14ac:dyDescent="0.25">
      <c r="A1474" s="154">
        <v>132</v>
      </c>
      <c r="B1474" s="154" t="s">
        <v>2644</v>
      </c>
      <c r="C1474" s="119" t="s">
        <v>2559</v>
      </c>
      <c r="D1474" s="116" t="s">
        <v>2570</v>
      </c>
      <c r="E1474" s="122">
        <v>640000</v>
      </c>
      <c r="F1474" s="154" t="s">
        <v>2565</v>
      </c>
      <c r="G1474" s="178"/>
      <c r="H1474" s="7">
        <v>640000</v>
      </c>
    </row>
    <row r="1475" spans="1:8" ht="15.75" x14ac:dyDescent="0.25">
      <c r="A1475" s="154">
        <v>133</v>
      </c>
      <c r="B1475" s="154" t="s">
        <v>2645</v>
      </c>
      <c r="C1475" s="119" t="s">
        <v>2560</v>
      </c>
      <c r="D1475" s="116" t="s">
        <v>1848</v>
      </c>
      <c r="E1475" s="122">
        <v>150000</v>
      </c>
      <c r="F1475" s="154" t="s">
        <v>2565</v>
      </c>
      <c r="G1475" s="178"/>
      <c r="H1475" s="7">
        <v>150000</v>
      </c>
    </row>
    <row r="1476" spans="1:8" ht="15.75" x14ac:dyDescent="0.25">
      <c r="A1476" s="154">
        <v>134</v>
      </c>
      <c r="B1476" s="154" t="s">
        <v>2646</v>
      </c>
      <c r="C1476" s="119" t="s">
        <v>2549</v>
      </c>
      <c r="D1476" s="116" t="s">
        <v>2577</v>
      </c>
      <c r="E1476" s="122">
        <v>430000</v>
      </c>
      <c r="F1476" s="154" t="s">
        <v>2565</v>
      </c>
      <c r="G1476" s="178"/>
      <c r="H1476" s="7">
        <v>430000</v>
      </c>
    </row>
    <row r="1477" spans="1:8" ht="15.75" x14ac:dyDescent="0.25">
      <c r="A1477" s="154">
        <v>135</v>
      </c>
      <c r="B1477" s="154" t="s">
        <v>2647</v>
      </c>
      <c r="C1477" s="119" t="s">
        <v>2561</v>
      </c>
      <c r="D1477" s="116" t="s">
        <v>1848</v>
      </c>
      <c r="E1477" s="122">
        <v>150000</v>
      </c>
      <c r="F1477" s="154" t="s">
        <v>2565</v>
      </c>
      <c r="G1477" s="178"/>
      <c r="H1477" s="7">
        <v>150000</v>
      </c>
    </row>
    <row r="1478" spans="1:8" ht="15.75" x14ac:dyDescent="0.25">
      <c r="A1478" s="154">
        <v>136</v>
      </c>
      <c r="B1478" s="154" t="s">
        <v>2648</v>
      </c>
      <c r="C1478" s="119" t="s">
        <v>2562</v>
      </c>
      <c r="D1478" s="116" t="s">
        <v>1848</v>
      </c>
      <c r="E1478" s="122">
        <v>150000</v>
      </c>
      <c r="F1478" s="154" t="s">
        <v>2565</v>
      </c>
      <c r="G1478" s="178"/>
      <c r="H1478" s="7">
        <v>150000</v>
      </c>
    </row>
    <row r="1479" spans="1:8" ht="15.75" x14ac:dyDescent="0.25">
      <c r="A1479" s="154">
        <v>137</v>
      </c>
      <c r="B1479" s="154" t="s">
        <v>2649</v>
      </c>
      <c r="C1479" s="119" t="s">
        <v>2563</v>
      </c>
      <c r="D1479" s="116" t="s">
        <v>2577</v>
      </c>
      <c r="E1479" s="122">
        <v>430000</v>
      </c>
      <c r="F1479" s="154" t="s">
        <v>2565</v>
      </c>
      <c r="G1479" s="178"/>
      <c r="H1479" s="7">
        <v>430000</v>
      </c>
    </row>
    <row r="1480" spans="1:8" x14ac:dyDescent="0.25">
      <c r="A1480" s="154">
        <v>138</v>
      </c>
      <c r="B1480" s="154" t="s">
        <v>2650</v>
      </c>
      <c r="C1480" s="119" t="s">
        <v>2564</v>
      </c>
      <c r="D1480" s="116" t="s">
        <v>1848</v>
      </c>
      <c r="E1480" s="122">
        <v>150000</v>
      </c>
      <c r="F1480" s="154" t="s">
        <v>2565</v>
      </c>
      <c r="G1480" s="122">
        <v>150000</v>
      </c>
    </row>
    <row r="1481" spans="1:8" x14ac:dyDescent="0.25">
      <c r="A1481" s="154">
        <v>410</v>
      </c>
      <c r="B1481" s="154" t="s">
        <v>2670</v>
      </c>
      <c r="C1481" s="119" t="s">
        <v>2654</v>
      </c>
      <c r="D1481" s="116" t="s">
        <v>1848</v>
      </c>
      <c r="E1481" s="122">
        <v>150000</v>
      </c>
      <c r="F1481" s="165" t="s">
        <v>2565</v>
      </c>
      <c r="G1481" s="122">
        <v>150000</v>
      </c>
    </row>
    <row r="1482" spans="1:8" x14ac:dyDescent="0.25">
      <c r="A1482" s="154">
        <v>411</v>
      </c>
      <c r="B1482" s="154" t="s">
        <v>2671</v>
      </c>
      <c r="C1482" s="119" t="s">
        <v>2655</v>
      </c>
      <c r="D1482" s="116" t="s">
        <v>1848</v>
      </c>
      <c r="E1482" s="122">
        <v>150000</v>
      </c>
      <c r="F1482" s="165" t="s">
        <v>2565</v>
      </c>
      <c r="G1482" s="122">
        <v>150000</v>
      </c>
    </row>
    <row r="1483" spans="1:8" x14ac:dyDescent="0.25">
      <c r="A1483" s="154">
        <v>412</v>
      </c>
      <c r="B1483" s="154" t="s">
        <v>2672</v>
      </c>
      <c r="C1483" s="119" t="s">
        <v>2656</v>
      </c>
      <c r="D1483" s="116" t="s">
        <v>1848</v>
      </c>
      <c r="E1483" s="122">
        <v>150000</v>
      </c>
      <c r="F1483" s="165" t="s">
        <v>2565</v>
      </c>
      <c r="G1483" s="122">
        <v>150000</v>
      </c>
    </row>
    <row r="1484" spans="1:8" x14ac:dyDescent="0.25">
      <c r="A1484" s="154">
        <v>413</v>
      </c>
      <c r="B1484" s="154" t="s">
        <v>2673</v>
      </c>
      <c r="C1484" s="119" t="s">
        <v>2657</v>
      </c>
      <c r="D1484" s="116" t="s">
        <v>1848</v>
      </c>
      <c r="E1484" s="122">
        <v>150000</v>
      </c>
      <c r="F1484" s="165" t="s">
        <v>2565</v>
      </c>
      <c r="G1484" s="122">
        <v>150000</v>
      </c>
    </row>
    <row r="1485" spans="1:8" ht="25.5" x14ac:dyDescent="0.25">
      <c r="A1485" s="154">
        <v>414</v>
      </c>
      <c r="B1485" s="154" t="s">
        <v>2674</v>
      </c>
      <c r="C1485" s="119" t="s">
        <v>2658</v>
      </c>
      <c r="D1485" s="116" t="s">
        <v>1848</v>
      </c>
      <c r="E1485" s="122">
        <v>600000</v>
      </c>
      <c r="F1485" s="165" t="s">
        <v>2704</v>
      </c>
      <c r="G1485" s="122">
        <v>600000</v>
      </c>
    </row>
    <row r="1486" spans="1:8" x14ac:dyDescent="0.25">
      <c r="A1486" s="154">
        <v>415</v>
      </c>
      <c r="B1486" s="154" t="s">
        <v>2675</v>
      </c>
      <c r="C1486" s="119" t="s">
        <v>2659</v>
      </c>
      <c r="D1486" s="116" t="s">
        <v>1848</v>
      </c>
      <c r="E1486" s="122">
        <v>150000</v>
      </c>
      <c r="F1486" s="165" t="s">
        <v>2565</v>
      </c>
      <c r="G1486" s="122">
        <v>150000</v>
      </c>
    </row>
    <row r="1487" spans="1:8" x14ac:dyDescent="0.25">
      <c r="A1487" s="154">
        <v>416</v>
      </c>
      <c r="B1487" s="154" t="s">
        <v>2676</v>
      </c>
      <c r="C1487" s="119" t="s">
        <v>2660</v>
      </c>
      <c r="D1487" s="116" t="s">
        <v>2696</v>
      </c>
      <c r="E1487" s="122">
        <v>450000</v>
      </c>
      <c r="F1487" s="165" t="s">
        <v>2565</v>
      </c>
      <c r="G1487" s="122">
        <v>450000</v>
      </c>
    </row>
    <row r="1488" spans="1:8" x14ac:dyDescent="0.25">
      <c r="A1488" s="154">
        <v>417</v>
      </c>
      <c r="B1488" s="154" t="s">
        <v>2677</v>
      </c>
      <c r="C1488" s="119" t="s">
        <v>2661</v>
      </c>
      <c r="D1488" s="116" t="s">
        <v>2697</v>
      </c>
      <c r="E1488" s="122">
        <v>450000</v>
      </c>
      <c r="F1488" s="165" t="s">
        <v>2565</v>
      </c>
      <c r="G1488" s="122">
        <v>450000</v>
      </c>
    </row>
    <row r="1489" spans="1:8" x14ac:dyDescent="0.25">
      <c r="A1489" s="154">
        <v>418</v>
      </c>
      <c r="B1489" s="154" t="s">
        <v>2678</v>
      </c>
      <c r="C1489" s="119" t="s">
        <v>2662</v>
      </c>
      <c r="D1489" s="116" t="s">
        <v>1848</v>
      </c>
      <c r="E1489" s="122">
        <v>150000</v>
      </c>
      <c r="F1489" s="165" t="s">
        <v>2565</v>
      </c>
      <c r="G1489" s="122">
        <v>150000</v>
      </c>
    </row>
    <row r="1490" spans="1:8" x14ac:dyDescent="0.25">
      <c r="A1490" s="154">
        <v>419</v>
      </c>
      <c r="B1490" s="154" t="s">
        <v>2679</v>
      </c>
      <c r="C1490" s="119" t="s">
        <v>2663</v>
      </c>
      <c r="D1490" s="116" t="s">
        <v>2685</v>
      </c>
      <c r="E1490" s="122">
        <v>300000</v>
      </c>
      <c r="F1490" s="165" t="s">
        <v>2565</v>
      </c>
      <c r="G1490" s="122">
        <v>300000</v>
      </c>
    </row>
    <row r="1491" spans="1:8" x14ac:dyDescent="0.25">
      <c r="A1491" s="154">
        <v>420</v>
      </c>
      <c r="B1491" s="154" t="s">
        <v>2680</v>
      </c>
      <c r="C1491" s="119" t="s">
        <v>2664</v>
      </c>
      <c r="D1491" s="116" t="s">
        <v>1848</v>
      </c>
      <c r="E1491" s="122">
        <v>150000</v>
      </c>
      <c r="F1491" s="165" t="s">
        <v>2565</v>
      </c>
      <c r="G1491" s="122">
        <v>150000</v>
      </c>
    </row>
    <row r="1492" spans="1:8" x14ac:dyDescent="0.25">
      <c r="A1492" s="154">
        <v>421</v>
      </c>
      <c r="B1492" s="154" t="s">
        <v>2681</v>
      </c>
      <c r="C1492" s="119" t="s">
        <v>2665</v>
      </c>
      <c r="D1492" s="116" t="s">
        <v>2566</v>
      </c>
      <c r="E1492" s="122">
        <v>430000</v>
      </c>
      <c r="F1492" s="165" t="s">
        <v>2565</v>
      </c>
      <c r="G1492" s="122">
        <v>430000</v>
      </c>
    </row>
    <row r="1493" spans="1:8" x14ac:dyDescent="0.25">
      <c r="A1493" s="154">
        <v>422</v>
      </c>
      <c r="B1493" s="154" t="s">
        <v>2682</v>
      </c>
      <c r="C1493" s="119" t="s">
        <v>2666</v>
      </c>
      <c r="D1493" s="116" t="s">
        <v>1848</v>
      </c>
      <c r="E1493" s="122">
        <v>150000</v>
      </c>
      <c r="F1493" s="165" t="s">
        <v>2565</v>
      </c>
      <c r="G1493" s="122">
        <v>150000</v>
      </c>
    </row>
    <row r="1494" spans="1:8" x14ac:dyDescent="0.25">
      <c r="A1494" s="154">
        <v>423</v>
      </c>
      <c r="B1494" s="154" t="s">
        <v>2683</v>
      </c>
      <c r="C1494" s="119" t="s">
        <v>2667</v>
      </c>
      <c r="D1494" s="116" t="s">
        <v>2668</v>
      </c>
      <c r="E1494" s="122">
        <v>400000</v>
      </c>
      <c r="F1494" s="165" t="s">
        <v>2565</v>
      </c>
      <c r="G1494" s="122">
        <v>400000</v>
      </c>
    </row>
    <row r="1495" spans="1:8" x14ac:dyDescent="0.25">
      <c r="A1495" s="154">
        <v>424</v>
      </c>
      <c r="B1495" s="154" t="s">
        <v>2684</v>
      </c>
      <c r="C1495" s="119" t="s">
        <v>2669</v>
      </c>
      <c r="D1495" s="116" t="s">
        <v>2668</v>
      </c>
      <c r="E1495" s="122">
        <v>400000</v>
      </c>
      <c r="F1495" s="165" t="s">
        <v>2565</v>
      </c>
      <c r="G1495" s="122">
        <v>400000</v>
      </c>
    </row>
    <row r="1496" spans="1:8" ht="15.75" x14ac:dyDescent="0.25">
      <c r="A1496" s="210" t="s">
        <v>330</v>
      </c>
      <c r="B1496" s="211"/>
      <c r="C1496" s="211"/>
      <c r="D1496" s="212"/>
      <c r="E1496" s="77">
        <f>SUM(E1343:E1495)</f>
        <v>55600000</v>
      </c>
      <c r="F1496" s="8"/>
      <c r="G1496" s="54">
        <f>SUM(G1343:G1495)</f>
        <v>30145000</v>
      </c>
      <c r="H1496" s="123">
        <f>SUM(H1343:H1495)</f>
        <v>25455000</v>
      </c>
    </row>
    <row r="1497" spans="1:8" ht="15.75" x14ac:dyDescent="0.25">
      <c r="A1497" s="213" t="s">
        <v>2705</v>
      </c>
      <c r="B1497" s="214"/>
      <c r="C1497" s="214"/>
      <c r="D1497" s="214"/>
      <c r="E1497" s="214"/>
      <c r="F1497" s="215"/>
    </row>
    <row r="1498" spans="1:8" ht="15.75" x14ac:dyDescent="0.25">
      <c r="A1498" s="9"/>
      <c r="B1498" s="9"/>
      <c r="C1498" s="9"/>
      <c r="D1498" s="9"/>
      <c r="E1498" s="9"/>
      <c r="F1498" s="9"/>
    </row>
    <row r="1499" spans="1:8" ht="15.75" x14ac:dyDescent="0.25">
      <c r="A1499" s="205" t="s">
        <v>2706</v>
      </c>
      <c r="B1499" s="205"/>
      <c r="C1499" s="205"/>
      <c r="D1499" s="205"/>
      <c r="E1499" s="205"/>
      <c r="F1499" s="205"/>
    </row>
    <row r="1500" spans="1:8" ht="15.75" x14ac:dyDescent="0.25">
      <c r="A1500" s="206" t="s">
        <v>9</v>
      </c>
      <c r="B1500" s="206"/>
      <c r="C1500" s="206"/>
      <c r="D1500" s="206" t="s">
        <v>10</v>
      </c>
      <c r="E1500" s="206"/>
      <c r="F1500" s="206"/>
    </row>
    <row r="1501" spans="1:8" ht="15.75" x14ac:dyDescent="0.25">
      <c r="A1501" s="1"/>
      <c r="B1501" s="1"/>
      <c r="C1501" s="1"/>
      <c r="D1501" s="1"/>
      <c r="E1501" s="10"/>
      <c r="F1501" s="10"/>
    </row>
    <row r="1502" spans="1:8" ht="15.75" x14ac:dyDescent="0.25">
      <c r="A1502" s="1"/>
      <c r="B1502" s="1"/>
      <c r="C1502" s="1"/>
      <c r="D1502" s="1"/>
      <c r="E1502" s="10"/>
      <c r="F1502" s="10"/>
    </row>
    <row r="1503" spans="1:8" ht="15.75" x14ac:dyDescent="0.25">
      <c r="A1503" s="1"/>
      <c r="B1503" s="1"/>
      <c r="C1503" s="1"/>
      <c r="D1503" s="1"/>
      <c r="E1503" s="10"/>
      <c r="F1503" s="10"/>
    </row>
    <row r="1504" spans="1:8" ht="15.75" x14ac:dyDescent="0.25">
      <c r="A1504" s="1"/>
      <c r="B1504" s="1"/>
      <c r="C1504" s="1"/>
      <c r="D1504" s="1"/>
      <c r="E1504" s="10"/>
      <c r="F1504" s="10"/>
    </row>
    <row r="1505" spans="1:6" ht="15.75" x14ac:dyDescent="0.25">
      <c r="A1505" s="206" t="s">
        <v>11</v>
      </c>
      <c r="B1505" s="206"/>
      <c r="C1505" s="206"/>
      <c r="D1505" s="206" t="s">
        <v>12</v>
      </c>
      <c r="E1505" s="206"/>
      <c r="F1505" s="206"/>
    </row>
    <row r="1506" spans="1:6" ht="15.75" x14ac:dyDescent="0.25">
      <c r="A1506" s="106"/>
      <c r="B1506" s="106"/>
      <c r="C1506" s="106"/>
      <c r="D1506" s="106"/>
      <c r="E1506" s="106"/>
      <c r="F1506" s="106"/>
    </row>
    <row r="1507" spans="1:6" ht="15.75" x14ac:dyDescent="0.25">
      <c r="A1507" s="106"/>
      <c r="B1507" s="106"/>
      <c r="C1507" s="106"/>
      <c r="D1507" s="106"/>
      <c r="E1507" s="106"/>
      <c r="F1507" s="106"/>
    </row>
    <row r="1508" spans="1:6" x14ac:dyDescent="0.25">
      <c r="B1508" s="204" t="s">
        <v>183</v>
      </c>
      <c r="C1508" s="204"/>
    </row>
    <row r="1509" spans="1:6" x14ac:dyDescent="0.25">
      <c r="B1509" s="105" t="s">
        <v>2301</v>
      </c>
      <c r="C1509" s="105"/>
    </row>
    <row r="1510" spans="1:6" x14ac:dyDescent="0.25">
      <c r="B1510" s="105" t="s">
        <v>2687</v>
      </c>
      <c r="C1510" s="105"/>
    </row>
    <row r="1511" spans="1:6" x14ac:dyDescent="0.25">
      <c r="B1511" s="105" t="s">
        <v>2688</v>
      </c>
      <c r="C1511" s="105"/>
      <c r="D1511" s="105"/>
    </row>
    <row r="1512" spans="1:6" x14ac:dyDescent="0.25">
      <c r="B1512" s="204" t="s">
        <v>2903</v>
      </c>
      <c r="C1512" s="204"/>
    </row>
    <row r="1513" spans="1:6" x14ac:dyDescent="0.25">
      <c r="B1513" s="105" t="s">
        <v>2690</v>
      </c>
      <c r="C1513" s="105"/>
    </row>
    <row r="1514" spans="1:6" x14ac:dyDescent="0.25">
      <c r="B1514" s="105" t="s">
        <v>2904</v>
      </c>
      <c r="C1514" s="105"/>
    </row>
    <row r="1515" spans="1:6" x14ac:dyDescent="0.25">
      <c r="B1515" s="105" t="s">
        <v>2905</v>
      </c>
      <c r="C1515" s="105"/>
    </row>
    <row r="1516" spans="1:6" x14ac:dyDescent="0.25">
      <c r="B1516" s="105" t="s">
        <v>2138</v>
      </c>
    </row>
    <row r="1517" spans="1:6" x14ac:dyDescent="0.25">
      <c r="B1517" s="105" t="s">
        <v>2693</v>
      </c>
      <c r="C1517" s="105"/>
    </row>
    <row r="1518" spans="1:6" x14ac:dyDescent="0.25">
      <c r="B1518" s="105"/>
      <c r="C1518" s="105"/>
    </row>
  </sheetData>
  <autoFilter ref="A4:T248"/>
  <mergeCells count="106">
    <mergeCell ref="B255:C255"/>
    <mergeCell ref="D256:F256"/>
    <mergeCell ref="D257:F257"/>
    <mergeCell ref="D258:F258"/>
    <mergeCell ref="A259:C259"/>
    <mergeCell ref="D259:F259"/>
    <mergeCell ref="A247:F247"/>
    <mergeCell ref="A248:C248"/>
    <mergeCell ref="D248:F248"/>
    <mergeCell ref="A254:C254"/>
    <mergeCell ref="D254:F254"/>
    <mergeCell ref="A1:F1"/>
    <mergeCell ref="A2:F2"/>
    <mergeCell ref="A3:F3"/>
    <mergeCell ref="A245:D245"/>
    <mergeCell ref="A246:F246"/>
    <mergeCell ref="A769:C769"/>
    <mergeCell ref="D768:F768"/>
    <mergeCell ref="D769:F769"/>
    <mergeCell ref="B1080:C1080"/>
    <mergeCell ref="B1083:C1083"/>
    <mergeCell ref="A1071:F1071"/>
    <mergeCell ref="A1072:C1072"/>
    <mergeCell ref="D1072:F1072"/>
    <mergeCell ref="A1077:C1077"/>
    <mergeCell ref="D1077:F1077"/>
    <mergeCell ref="A979:F979"/>
    <mergeCell ref="A980:F980"/>
    <mergeCell ref="A982:F982"/>
    <mergeCell ref="A1068:D1068"/>
    <mergeCell ref="A1069:F1069"/>
    <mergeCell ref="A822:F822"/>
    <mergeCell ref="A1221:F1221"/>
    <mergeCell ref="A1222:F1222"/>
    <mergeCell ref="A1224:F1224"/>
    <mergeCell ref="A1326:C1326"/>
    <mergeCell ref="D1326:F1326"/>
    <mergeCell ref="A1317:D1317"/>
    <mergeCell ref="A1318:F1318"/>
    <mergeCell ref="A1320:F1320"/>
    <mergeCell ref="A1321:C1321"/>
    <mergeCell ref="D1321:F1321"/>
    <mergeCell ref="B1329:C1329"/>
    <mergeCell ref="B1332:C1332"/>
    <mergeCell ref="B1512:C1512"/>
    <mergeCell ref="A1337:F1337"/>
    <mergeCell ref="A1338:F1338"/>
    <mergeCell ref="A1340:F1340"/>
    <mergeCell ref="A1496:D1496"/>
    <mergeCell ref="A1497:F1497"/>
    <mergeCell ref="A1499:F1499"/>
    <mergeCell ref="A1500:C1500"/>
    <mergeCell ref="D1500:F1500"/>
    <mergeCell ref="A1505:C1505"/>
    <mergeCell ref="D1505:F1505"/>
    <mergeCell ref="B1508:C1508"/>
    <mergeCell ref="A1091:F1091"/>
    <mergeCell ref="A1092:F1092"/>
    <mergeCell ref="A1094:F1094"/>
    <mergeCell ref="A1194:D1194"/>
    <mergeCell ref="A1195:F1195"/>
    <mergeCell ref="B1206:C1206"/>
    <mergeCell ref="B1209:C1209"/>
    <mergeCell ref="A1197:F1197"/>
    <mergeCell ref="A1198:C1198"/>
    <mergeCell ref="D1198:F1198"/>
    <mergeCell ref="A1203:C1203"/>
    <mergeCell ref="D1203:F1203"/>
    <mergeCell ref="A823:F823"/>
    <mergeCell ref="A825:F825"/>
    <mergeCell ref="A925:D925"/>
    <mergeCell ref="A926:F926"/>
    <mergeCell ref="B937:C937"/>
    <mergeCell ref="B941:C941"/>
    <mergeCell ref="A928:F928"/>
    <mergeCell ref="A929:C929"/>
    <mergeCell ref="D929:F929"/>
    <mergeCell ref="A934:C934"/>
    <mergeCell ref="D934:F934"/>
    <mergeCell ref="A670:F670"/>
    <mergeCell ref="A671:F671"/>
    <mergeCell ref="A672:F672"/>
    <mergeCell ref="A758:D758"/>
    <mergeCell ref="A759:F759"/>
    <mergeCell ref="B766:C766"/>
    <mergeCell ref="A760:F760"/>
    <mergeCell ref="A761:C761"/>
    <mergeCell ref="D761:F761"/>
    <mergeCell ref="A765:C765"/>
    <mergeCell ref="D765:F765"/>
    <mergeCell ref="A261:F261"/>
    <mergeCell ref="A262:F262"/>
    <mergeCell ref="A263:F263"/>
    <mergeCell ref="A557:D557"/>
    <mergeCell ref="A558:F558"/>
    <mergeCell ref="A559:F559"/>
    <mergeCell ref="A560:C560"/>
    <mergeCell ref="D560:F560"/>
    <mergeCell ref="A566:C566"/>
    <mergeCell ref="D566:F566"/>
    <mergeCell ref="B567:C567"/>
    <mergeCell ref="D570:F570"/>
    <mergeCell ref="A571:C571"/>
    <mergeCell ref="D571:F571"/>
    <mergeCell ref="D569:F569"/>
    <mergeCell ref="D568:F568"/>
  </mergeCells>
  <pageMargins left="0.2" right="0" top="0.2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2018-11-28T09:25:51Z</cp:lastPrinted>
  <dcterms:created xsi:type="dcterms:W3CDTF">2017-11-11T06:18:27Z</dcterms:created>
  <dcterms:modified xsi:type="dcterms:W3CDTF">2018-11-28T09:39:01Z</dcterms:modified>
</cp:coreProperties>
</file>